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120" yWindow="-120" windowWidth="20730" windowHeight="11760"/>
  </bookViews>
  <sheets>
    <sheet name="Page 1 (inputs)" sheetId="1" r:id="rId1"/>
    <sheet name="Page 2" sheetId="31" r:id="rId2"/>
    <sheet name="Page 3 (result)" sheetId="32" r:id="rId3"/>
    <sheet name="Page 4" sheetId="33" r:id="rId4"/>
    <sheet name="Endnotes" sheetId="27" r:id="rId5"/>
    <sheet name="Instructions" sheetId="20"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6" i="1" l="1"/>
  <c r="B3" i="27"/>
  <c r="AH12" i="33"/>
  <c r="AC12" i="33"/>
  <c r="AE11" i="33"/>
  <c r="AG8" i="33"/>
  <c r="AB8" i="33"/>
  <c r="AB3" i="33"/>
  <c r="G3" i="33"/>
  <c r="AF53" i="32"/>
  <c r="W52" i="32"/>
  <c r="AE48" i="32"/>
  <c r="AE44" i="32"/>
  <c r="AE40" i="32"/>
  <c r="W37" i="32"/>
  <c r="AE28" i="32"/>
  <c r="AE27" i="32"/>
  <c r="AH22" i="32"/>
  <c r="AC22" i="32"/>
  <c r="AH21" i="32"/>
  <c r="AC21" i="32"/>
  <c r="AH16" i="32"/>
  <c r="AC16" i="32"/>
  <c r="AH15" i="32"/>
  <c r="AC15" i="32"/>
  <c r="AH11" i="32"/>
  <c r="AC11" i="32"/>
  <c r="AH10" i="32"/>
  <c r="AC10" i="32"/>
  <c r="AG8" i="32"/>
  <c r="AB8" i="32"/>
  <c r="AB3" i="32"/>
  <c r="G3" i="32"/>
  <c r="AH67" i="31"/>
  <c r="AC67" i="31"/>
  <c r="AH66" i="31"/>
  <c r="AC66" i="31"/>
  <c r="AH64" i="31"/>
  <c r="AC64" i="31"/>
  <c r="AH62" i="31"/>
  <c r="AC62" i="31"/>
  <c r="X56" i="31"/>
  <c r="S56" i="31"/>
  <c r="U53" i="31"/>
  <c r="R53" i="31"/>
  <c r="O53" i="31"/>
  <c r="L53" i="31"/>
  <c r="I53" i="31"/>
  <c r="U52" i="31"/>
  <c r="R52" i="31"/>
  <c r="O52" i="31"/>
  <c r="L52" i="31"/>
  <c r="I52" i="31"/>
  <c r="AH42" i="31"/>
  <c r="AC42" i="31"/>
  <c r="AH41" i="31"/>
  <c r="AC41" i="31"/>
  <c r="AH39" i="31"/>
  <c r="AC39" i="31"/>
  <c r="AH38" i="31"/>
  <c r="AC38" i="31"/>
  <c r="AH37" i="31"/>
  <c r="AC37" i="31"/>
  <c r="AH36" i="31"/>
  <c r="AC36" i="31"/>
  <c r="AH34" i="31"/>
  <c r="AC34" i="31"/>
  <c r="AH33" i="31"/>
  <c r="AC33" i="31"/>
  <c r="AH32" i="31"/>
  <c r="AC32" i="31"/>
  <c r="AH31" i="31"/>
  <c r="AC31" i="31"/>
  <c r="AH29" i="31"/>
  <c r="AC29" i="31"/>
  <c r="AH25" i="31"/>
  <c r="AC25" i="31"/>
  <c r="AH24" i="31"/>
  <c r="AC24" i="31"/>
  <c r="AH23" i="31"/>
  <c r="AC23" i="31"/>
  <c r="AE21" i="31"/>
  <c r="AE20" i="31"/>
  <c r="AE19" i="31"/>
  <c r="AE18" i="31"/>
  <c r="AH16" i="31"/>
  <c r="AC16" i="31"/>
  <c r="AH15" i="31"/>
  <c r="AC15" i="31"/>
  <c r="AE14" i="31"/>
  <c r="AE13" i="31"/>
  <c r="AH11" i="31"/>
  <c r="AC11" i="31"/>
  <c r="AH10" i="31"/>
  <c r="AC10" i="31"/>
  <c r="AG8" i="31"/>
  <c r="AB8" i="31"/>
  <c r="AB3" i="31"/>
  <c r="G3" i="31"/>
  <c r="Q46" i="1"/>
  <c r="N46" i="1"/>
  <c r="K46" i="1"/>
  <c r="H46" i="1"/>
  <c r="AH45" i="1"/>
  <c r="AC45" i="1"/>
  <c r="AB35" i="1"/>
  <c r="AH26" i="1"/>
  <c r="AC26" i="1"/>
  <c r="R24" i="1"/>
  <c r="AJ11" i="1"/>
</calcChain>
</file>

<file path=xl/sharedStrings.xml><?xml version="1.0" encoding="utf-8"?>
<sst xmlns="http://schemas.openxmlformats.org/spreadsheetml/2006/main" count="224" uniqueCount="156">
  <si>
    <t>Docket No.</t>
  </si>
  <si>
    <t>Name:</t>
  </si>
  <si>
    <t>#</t>
  </si>
  <si>
    <t xml:space="preserve"> </t>
  </si>
  <si>
    <t>Endnote Explanation:</t>
  </si>
  <si>
    <t>CHILD SUPPORT GUIDELINES WORKSHEET - ENDNOTES</t>
  </si>
  <si>
    <t>CHILD SUPPORT GUIDELINES WORKSHEET - INSTRUCTIONS</t>
  </si>
  <si>
    <t>DO NOT ATTACH TO WORKSHEET- THESE INSTRUCTIONS ARE FOR YOUR INFORMATION ONLY</t>
  </si>
  <si>
    <t xml:space="preserve">EDITING THIS FORM: Each page is protected to prevent accidental editing of the court provided worksheet format.  If you need to make changes in order to explain something further or make something fit, we first recommend adding an endnote. </t>
  </si>
  <si>
    <t>This 2021 Child Support Guidelines Worksheet is provided as a resource for professionals and parents from Gray Jay Endeavors, LLC.  Our intent is to assist couples with an easier to fill out form than the court provided pdf.  No form can fit every situation and you are encouraged to add endnotes or explanatory pages, if necessary, to cover your situation.  
In using this form, you are accepting our Terms &amp; Conditions contained here: https://grayjayendeavors.com/disclaimer/    If you do not accept these terms and conditions, then do not use this form.
A single purchase of this form entitles you to use this for one case only.  If you are a professional who wants to use our template for multiple cases please sign up for a subscription at GrayJayEndeavors.com.
(c) 2021 Gray Jay Endeavors, LLC</t>
  </si>
  <si>
    <t>Case Name</t>
  </si>
  <si>
    <t>Docket Number</t>
  </si>
  <si>
    <t>CHILD SUPPORT GUIDELINES WORKSHEET</t>
  </si>
  <si>
    <t>Date Prepared</t>
  </si>
  <si>
    <t>Name of Preparer</t>
  </si>
  <si>
    <t>All dollar amounts are weekly. Round all numbers to the nearest whole dollar or percentage.</t>
  </si>
  <si>
    <t>I.   AGE, NUMBER, AND PARENTING OF CHILDREN</t>
  </si>
  <si>
    <t>The parents share financial responsibility and parenting time approximately equally (shared)</t>
  </si>
  <si>
    <t>Box 1</t>
  </si>
  <si>
    <t>Box 2</t>
  </si>
  <si>
    <t>Box 3</t>
  </si>
  <si>
    <t>If you checked Box 2 above, enter the name of the parent with whom the children primarily reside in the column for Parent A, and the other parent's name as Parent B;</t>
  </si>
  <si>
    <t>Parent A</t>
  </si>
  <si>
    <t>Parent B</t>
  </si>
  <si>
    <t>c.  Enter each parent's name</t>
  </si>
  <si>
    <t>Enter the number and age of children for whom each parent may be eligible to receive support</t>
  </si>
  <si>
    <t>If you checked Box 1 above (shared), enter the number of children from 1a in the columns for both parents</t>
  </si>
  <si>
    <t>d.  Number of children under age 18</t>
  </si>
  <si>
    <t>e.  Number of children 18 years or older</t>
  </si>
  <si>
    <t xml:space="preserve">f.  Total number of children </t>
  </si>
  <si>
    <t>=</t>
  </si>
  <si>
    <t>+</t>
  </si>
  <si>
    <t>2.  INCOME</t>
  </si>
  <si>
    <t xml:space="preserve">a.  Gross weekly Income </t>
  </si>
  <si>
    <t>b.</t>
  </si>
  <si>
    <t>Enter the total amount of the dependency benefit in the column of the retired or disabled parent</t>
  </si>
  <si>
    <t>c.</t>
  </si>
  <si>
    <t>Enter the amount of the dependency benefit Social Security sends directly to each parent</t>
  </si>
  <si>
    <t xml:space="preserve">    Deductions:</t>
  </si>
  <si>
    <t>d.</t>
  </si>
  <si>
    <t>Other support obligations paid</t>
  </si>
  <si>
    <t>e.</t>
  </si>
  <si>
    <t>f.</t>
  </si>
  <si>
    <t>Dental/vision insurance cost paid</t>
  </si>
  <si>
    <t xml:space="preserve">    Credits:</t>
  </si>
  <si>
    <t>g.</t>
  </si>
  <si>
    <t>Child care cost paid for children covered by this order</t>
  </si>
  <si>
    <t>-</t>
  </si>
  <si>
    <t>1 of 4</t>
  </si>
  <si>
    <t>3.  GROSS SUPPORT AMOUNTS</t>
  </si>
  <si>
    <t>a.</t>
  </si>
  <si>
    <t>Available Income</t>
  </si>
  <si>
    <t>Combined available income</t>
  </si>
  <si>
    <t>Parent A 3a + Parent B 3a</t>
  </si>
  <si>
    <t>Share of combined available income</t>
  </si>
  <si>
    <t>3a ÷ 3b  (Min 0%, Max 100%)</t>
  </si>
  <si>
    <t>Applicable available income</t>
  </si>
  <si>
    <t>3b or $7,692, whichever is less</t>
  </si>
  <si>
    <t>Support amount for one child</t>
  </si>
  <si>
    <t>From Table A or Guidelines Chart for 3d</t>
  </si>
  <si>
    <t>Combined support amount</t>
  </si>
  <si>
    <t>From Table B</t>
  </si>
  <si>
    <t>3e x 3f</t>
  </si>
  <si>
    <t>4. ADJUSTMENT FOR CHILDREN 18 YEARS OR OLDER</t>
  </si>
  <si>
    <t>From Table C</t>
  </si>
  <si>
    <t>x</t>
  </si>
  <si>
    <t>Adjustment for children 18 years or older</t>
  </si>
  <si>
    <t>3g x 4a</t>
  </si>
  <si>
    <t>3g - 4b</t>
  </si>
  <si>
    <t>5. PROPORTIONAL SUPPORT AMOUNTS</t>
  </si>
  <si>
    <t>3c x 4c</t>
  </si>
  <si>
    <t>Other parent's share of support</t>
  </si>
  <si>
    <t>4c - 5a</t>
  </si>
  <si>
    <t>Other parent's share of support with low-income payor adjustment</t>
  </si>
  <si>
    <t>If you checked Box 2 in 1b, enter $0 for Parent B, and for Parent A:</t>
  </si>
  <si>
    <t>If Parent B 3a &gt; $249, enter 5b</t>
  </si>
  <si>
    <t>If Parent B 3a ≤ $249, enter the amount from the shaded area of the Guidelines Chart for Parent B 3a</t>
  </si>
  <si>
    <t>If you checked Box 1 or Box 3 in 1b, for each parent:</t>
  </si>
  <si>
    <t>If the other parent's 3a &gt; $249, enter 5b</t>
  </si>
  <si>
    <t>If the other parent's 3a ≤ $249, enter the amount from the shaded area of the Guidelines Chart for the other parent's 3a</t>
  </si>
  <si>
    <t>6. ADJUSTED SUPPORT AMOUNTS</t>
  </si>
  <si>
    <t>Child care cost benchmark amount</t>
  </si>
  <si>
    <t>For Parent A: Parent B 3c x Parent A 6a</t>
  </si>
  <si>
    <t>For Parent B: Parent A 3c x Parent B 6a</t>
  </si>
  <si>
    <t>Other parent's share of benchmark cost</t>
  </si>
  <si>
    <t>Other parent's adjusted share of support</t>
  </si>
  <si>
    <t>5c + 6b</t>
  </si>
  <si>
    <t>2 of 4</t>
  </si>
  <si>
    <t>If you checked Box 2 in 1b, enter "N/A"</t>
  </si>
  <si>
    <t>If you checked Box 1 or Box 3 in 1b, enter 6c ÷ 3a  (If 3a = 0, enter 100%)</t>
  </si>
  <si>
    <t>Recipient and payor</t>
  </si>
  <si>
    <t xml:space="preserve">Otherwise:  </t>
  </si>
  <si>
    <t>Enter "Recipient" in the column with the higher amount in 6c and "Payor" in the other column</t>
  </si>
  <si>
    <t>If 6c is the same in both columns, enter "Recipient" in either column and "Payor" in the other column</t>
  </si>
  <si>
    <t>Payor's adjusted share of support</t>
  </si>
  <si>
    <t>Enter Recipient 6e - Payor 6e unless the below applies:</t>
  </si>
  <si>
    <t>If you are using the electronic worksheet on Mass.gov, check this box;</t>
  </si>
  <si>
    <t>the worksheet automatically calculates the correct amount</t>
  </si>
  <si>
    <t>Support as % of Recipient's available income</t>
  </si>
  <si>
    <t>If you checked Box 2 in 1b, enter 6g ÷ 3a (If 3a = 0, enter 100%)</t>
  </si>
  <si>
    <t>Payor's support obligation adjusted for income disparity</t>
  </si>
  <si>
    <t>If 7a is ≥ 10% or is N/A, enter 6g</t>
  </si>
  <si>
    <t>If 7a is &lt; 10%, enter 6c, 6g, or ((7a +10%) x Payor 3a), whichever is less</t>
  </si>
  <si>
    <t>but not less than an amount from the shaded area of the Guidelines Chart</t>
  </si>
  <si>
    <t>Credit for Social Security dependence benefits paid</t>
  </si>
  <si>
    <t>Payor's final support obligation</t>
  </si>
  <si>
    <t>If 7b &gt; 7c, enter 7b - 7c; otherwise enter $0</t>
  </si>
  <si>
    <t>Payor pays Recipient</t>
  </si>
  <si>
    <t>Support as % of Payor's available income</t>
  </si>
  <si>
    <t>If 7e ≥ 40%, check the box at right; otherwise leave it blank</t>
  </si>
  <si>
    <t>If this box is checked, the support</t>
  </si>
  <si>
    <t xml:space="preserve">amount in 7d may be a </t>
  </si>
  <si>
    <t>deviation from the guidelines</t>
  </si>
  <si>
    <t>3 of 4</t>
  </si>
  <si>
    <t>7. PAYOR'S NET SUPPORT OBLIGATION</t>
  </si>
  <si>
    <t>8. ADDITIONAL INCOME ABOVE $7,692</t>
  </si>
  <si>
    <t>Combined additional income</t>
  </si>
  <si>
    <t>3b - $7,692 or $0, whichever is more</t>
  </si>
  <si>
    <t>Share of combined additional income</t>
  </si>
  <si>
    <t>4 of 4</t>
  </si>
  <si>
    <t>2a + 2b - 2d - 2e - 2f, but not less than $0</t>
  </si>
  <si>
    <t>Support as % of each parent's available income</t>
  </si>
  <si>
    <t>If 6d is &lt; 10%, enter 6c or ((6d + 10%) x 3a) for each parent, whichever is less, but not less than an amount from the shaded area of the Guidelines Chart</t>
  </si>
  <si>
    <t>If you checked Box 1 or Box 3 in 1b, enter "N/A"</t>
  </si>
  <si>
    <t>If Payor 3a = 0, enter 100%; otherwise 7d ÷ Payor 3a</t>
  </si>
  <si>
    <t>8a x 3c</t>
  </si>
  <si>
    <t>If you checked Box 2 above, enter the # of children from 1a in the columns for Parent A, and enter 0 in the column for Parent B</t>
  </si>
  <si>
    <t>Adjustment for the # of children in 1f</t>
  </si>
  <si>
    <t>a.  Number of children who may be eligible to be covered by this order.</t>
  </si>
  <si>
    <t>otherwise, enter either parent's name in either column</t>
  </si>
  <si>
    <t>If you checked Box 3 above (split), enter the number of children primarily residing with each parent in each column</t>
  </si>
  <si>
    <t xml:space="preserve">     Social Security dependency benefit</t>
  </si>
  <si>
    <t>Health Care premium/enrollment paid</t>
  </si>
  <si>
    <t>Adjustment percentage for the ages of the children listed in 1d and 1e</t>
  </si>
  <si>
    <t>Adjusted combined support amount</t>
  </si>
  <si>
    <t>Minus each parent's share of support</t>
  </si>
  <si>
    <t>If you checked Box 2 in 1b, enter "Recipient" for Parent A and "Payor" for Parent B</t>
  </si>
  <si>
    <t>substantial hardship justifying a</t>
  </si>
  <si>
    <t>Gray Jay Endeavors, LLC</t>
  </si>
  <si>
    <t>- C.G.F.</t>
  </si>
  <si>
    <t>The children primarily reside with one parent for approximately 2/3 of the time</t>
  </si>
  <si>
    <t>There is more than one child covered by the order and each parent provides a primary residence for at least one child (split)</t>
  </si>
  <si>
    <t>If you checked Box 1 or Box 3 in 1b, and there is a dependence benefit in Recipient 2b:</t>
  </si>
  <si>
    <t xml:space="preserve">If you are running the worksheet by hand, run a new worksheet </t>
  </si>
  <si>
    <t>replacing the Recipient's amount in 2b with the Recipient' amount from 2c</t>
  </si>
  <si>
    <t>Keep all other figures the same, and check this box in the new worksheet</t>
  </si>
  <si>
    <r>
      <t xml:space="preserve">b.  Check the box that applies to the children listed in 1a (check </t>
    </r>
    <r>
      <rPr>
        <b/>
        <i/>
        <u/>
        <sz val="10"/>
        <color theme="1"/>
        <rFont val="Times New Roman"/>
        <family val="1"/>
      </rPr>
      <t>one</t>
    </r>
    <r>
      <rPr>
        <sz val="10"/>
        <color theme="1"/>
        <rFont val="Times New Roman"/>
        <family val="1"/>
      </rPr>
      <t xml:space="preserve"> box only)</t>
    </r>
  </si>
  <si>
    <t>Total</t>
  </si>
  <si>
    <t xml:space="preserve">    Child:</t>
  </si>
  <si>
    <t>CJD 304 (10/4/21) CSG</t>
  </si>
  <si>
    <t>For each child with an amount in 2g:</t>
  </si>
  <si>
    <t>If the total child care cost paid by both parents (in the third row of 2g) ≤ $355, use the actual amounts in 2g for each parent</t>
  </si>
  <si>
    <t>If the total child care cost paid by both parents &gt; $355, use for each parent:   2g x ($355 ÷ the total child care cost paid by both parents).</t>
  </si>
  <si>
    <t>Add up the resulting amounts over all of the children and enter each parent's overall child care cost into the appropriate column in 6a.</t>
  </si>
  <si>
    <t>If 6d is ≥ 10% or is N/A, enter 6c for each parent</t>
  </si>
  <si>
    <t>Enter from 2c the amount of the dependency benefit that Social Security sent directly to the Recipient due to the Payor's retirement or disability; if blank, enter $0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</si>
</sst>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36">
    <font>
      <sz val="11"/>
      <color theme="1"/>
      <name val="Calibri"/>
      <family val="2"/>
      <scheme val="minor"/>
    </font>
    <font>
      <sz val="10"/>
      <color theme="1"/>
      <name val="Arial"/>
      <family val="2"/>
    </font>
    <font>
      <sz val="9"/>
      <color theme="1"/>
      <name val="Arial"/>
      <family val="2"/>
    </font>
    <font>
      <sz val="8"/>
      <color theme="1"/>
      <name val="Arial"/>
      <family val="2"/>
    </font>
    <font>
      <vertAlign val="superscript"/>
      <sz val="9"/>
      <color theme="1"/>
      <name val="Arial"/>
      <family val="2"/>
    </font>
    <font>
      <b/>
      <sz val="10"/>
      <color theme="1"/>
      <name val="Arial"/>
      <family val="2"/>
    </font>
    <font>
      <sz val="11"/>
      <color theme="1"/>
      <name val="Arial"/>
      <family val="2"/>
    </font>
    <font>
      <u/>
      <sz val="9"/>
      <color theme="1"/>
      <name val="Arial"/>
      <family val="2"/>
    </font>
    <font>
      <b/>
      <sz val="11"/>
      <color theme="1"/>
      <name val="Arial"/>
      <family val="2"/>
    </font>
    <font>
      <u/>
      <sz val="10"/>
      <color theme="1"/>
      <name val="Arial"/>
      <family val="2"/>
    </font>
    <font>
      <sz val="14"/>
      <color theme="1"/>
      <name val="Arial"/>
      <family val="2"/>
    </font>
    <font>
      <i/>
      <sz val="8"/>
      <color theme="1"/>
      <name val="Arial"/>
      <family val="2"/>
    </font>
    <font>
      <sz val="9"/>
      <name val="Arial"/>
      <family val="2"/>
    </font>
    <font>
      <vertAlign val="superscript"/>
      <sz val="9"/>
      <name val="Arial"/>
      <family val="2"/>
    </font>
    <font>
      <i/>
      <sz val="9"/>
      <name val="Arial"/>
      <family val="2"/>
    </font>
    <font>
      <b/>
      <sz val="12"/>
      <color rgb="FF333333"/>
      <name val="Source Sans Pro"/>
      <family val="2"/>
    </font>
    <font>
      <b/>
      <sz val="9"/>
      <name val="Arial"/>
      <family val="2"/>
    </font>
    <font>
      <u/>
      <sz val="11"/>
      <color theme="10"/>
      <name val="Calibri"/>
      <family val="2"/>
      <scheme val="minor"/>
    </font>
    <font>
      <u/>
      <sz val="8"/>
      <color theme="10"/>
      <name val="Calibri"/>
      <family val="2"/>
      <scheme val="minor"/>
    </font>
    <font>
      <b/>
      <sz val="14"/>
      <color theme="1"/>
      <name val="Times New Roman"/>
      <family val="1"/>
    </font>
    <font>
      <sz val="10"/>
      <color theme="1"/>
      <name val="Times New Roman"/>
      <family val="1"/>
    </font>
    <font>
      <sz val="9"/>
      <color theme="1"/>
      <name val="Times New Roman"/>
      <family val="1"/>
    </font>
    <font>
      <i/>
      <sz val="8"/>
      <color theme="1"/>
      <name val="Times New Roman"/>
      <family val="1"/>
    </font>
    <font>
      <i/>
      <sz val="9"/>
      <color theme="1"/>
      <name val="Times New Roman"/>
      <family val="1"/>
    </font>
    <font>
      <b/>
      <sz val="10"/>
      <color theme="1"/>
      <name val="Times New Roman"/>
      <family val="1"/>
    </font>
    <font>
      <b/>
      <i/>
      <u/>
      <sz val="10"/>
      <color theme="1"/>
      <name val="Times New Roman"/>
      <family val="1"/>
    </font>
    <font>
      <u/>
      <sz val="10"/>
      <color theme="1"/>
      <name val="Times New Roman"/>
      <family val="1"/>
    </font>
    <font>
      <vertAlign val="superscript"/>
      <sz val="9"/>
      <color theme="1"/>
      <name val="Times New Roman"/>
      <family val="1"/>
    </font>
    <font>
      <u/>
      <sz val="9"/>
      <color theme="1"/>
      <name val="Times New Roman"/>
      <family val="1"/>
    </font>
    <font>
      <i/>
      <sz val="10"/>
      <color theme="1"/>
      <name val="Times New Roman"/>
      <family val="1"/>
    </font>
    <font>
      <b/>
      <sz val="9"/>
      <color theme="1"/>
      <name val="Times New Roman"/>
      <family val="1"/>
    </font>
    <font>
      <b/>
      <sz val="10"/>
      <color rgb="FFFF0000"/>
      <name val="Times New Roman"/>
      <family val="1"/>
    </font>
    <font>
      <sz val="9"/>
      <color rgb="FFFF0000"/>
      <name val="Times New Roman"/>
      <family val="1"/>
    </font>
    <font>
      <sz val="8"/>
      <color theme="1"/>
      <name val="Times New Roman"/>
      <family val="1"/>
    </font>
    <font>
      <i/>
      <sz val="8.5"/>
      <color theme="1"/>
      <name val="Times New Roman"/>
      <family val="1"/>
    </font>
    <font>
      <b/>
      <sz val="8"/>
      <color rgb="FFFF0000"/>
      <name val="Times New Roman"/>
      <family val="1"/>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22">
    <border>
      <left/>
      <right/>
      <top/>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s>
  <cellStyleXfs count="2">
    <xf numFmtId="0" fontId="0" fillId="0" borderId="0"/>
    <xf numFmtId="0" fontId="17" fillId="0" borderId="0" applyNumberFormat="0" applyFill="0" applyBorder="0" applyAlignment="0" applyProtection="0"/>
  </cellStyleXfs>
  <cellXfs count="277">
    <xf numFmtId="0" fontId="0" fillId="0" borderId="0" xfId="0"/>
    <xf numFmtId="0" fontId="20" fillId="0" borderId="0" xfId="0" applyFont="1" applyAlignment="1" applyProtection="1">
      <alignment horizontal="left"/>
    </xf>
    <xf numFmtId="0" fontId="23" fillId="0" borderId="0" xfId="0" applyFont="1" applyAlignment="1" applyProtection="1">
      <alignment horizontal="left"/>
    </xf>
    <xf numFmtId="0" fontId="23" fillId="0" borderId="8" xfId="0" applyFont="1" applyBorder="1" applyAlignment="1" applyProtection="1">
      <alignment horizontal="left" wrapText="1"/>
    </xf>
    <xf numFmtId="0" fontId="21" fillId="0" borderId="9" xfId="0" applyNumberFormat="1" applyFont="1" applyBorder="1" applyAlignment="1" applyProtection="1">
      <alignment horizontal="center" vertical="center"/>
      <protection locked="0"/>
    </xf>
    <xf numFmtId="0" fontId="24" fillId="0" borderId="0" xfId="0" applyFont="1" applyAlignment="1" applyProtection="1">
      <alignment horizontal="left" vertical="center"/>
    </xf>
    <xf numFmtId="0" fontId="23" fillId="0" borderId="0" xfId="0" applyFont="1" applyAlignment="1" applyProtection="1">
      <alignment horizontal="left" wrapText="1"/>
    </xf>
    <xf numFmtId="0" fontId="24" fillId="0" borderId="0" xfId="0" applyFont="1" applyAlignment="1" applyProtection="1">
      <alignment horizontal="center" vertical="center" wrapText="1"/>
    </xf>
    <xf numFmtId="0" fontId="20" fillId="0" borderId="11"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164" fontId="20" fillId="0" borderId="12" xfId="0" applyNumberFormat="1" applyFont="1" applyBorder="1" applyAlignment="1" applyProtection="1">
      <alignment horizontal="center" vertical="center" wrapText="1"/>
    </xf>
    <xf numFmtId="0" fontId="20" fillId="0" borderId="0" xfId="0" applyFont="1" applyAlignment="1" applyProtection="1">
      <alignment horizontal="left" vertical="center"/>
    </xf>
    <xf numFmtId="0" fontId="20"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35" fillId="0" borderId="0" xfId="0" applyFont="1" applyAlignment="1" applyProtection="1">
      <alignment horizontal="center" vertical="center" wrapText="1"/>
    </xf>
    <xf numFmtId="0" fontId="2" fillId="0" borderId="0" xfId="0" applyFont="1"/>
    <xf numFmtId="0" fontId="2" fillId="0" borderId="0" xfId="0" applyFont="1" applyAlignment="1" applyProtection="1"/>
    <xf numFmtId="0" fontId="2" fillId="0" borderId="0" xfId="0" applyFont="1" applyProtection="1"/>
    <xf numFmtId="2" fontId="4" fillId="0" borderId="0" xfId="0" applyNumberFormat="1" applyFont="1" applyAlignment="1" applyProtection="1">
      <alignment horizontal="left"/>
    </xf>
    <xf numFmtId="0" fontId="2" fillId="0" borderId="0" xfId="0" applyFont="1" applyBorder="1" applyProtection="1"/>
    <xf numFmtId="0" fontId="2" fillId="0" borderId="0" xfId="0" applyFont="1" applyAlignment="1" applyProtection="1">
      <alignment horizontal="left"/>
    </xf>
    <xf numFmtId="0" fontId="5" fillId="0" borderId="0" xfId="0" applyFont="1" applyAlignment="1" applyProtection="1">
      <alignment horizontal="left"/>
    </xf>
    <xf numFmtId="0" fontId="8" fillId="0" borderId="0" xfId="0" applyFont="1" applyAlignment="1" applyProtection="1">
      <alignment horizontal="center"/>
    </xf>
    <xf numFmtId="0" fontId="6" fillId="0" borderId="0" xfId="0" applyFont="1" applyAlignment="1" applyProtection="1">
      <alignment horizontal="center"/>
    </xf>
    <xf numFmtId="0" fontId="1" fillId="0" borderId="0" xfId="0" applyFont="1" applyAlignment="1" applyProtection="1">
      <alignment horizontal="left"/>
    </xf>
    <xf numFmtId="0" fontId="5" fillId="0" borderId="0" xfId="0" applyFont="1" applyAlignment="1">
      <alignment horizontal="left"/>
    </xf>
    <xf numFmtId="0" fontId="5" fillId="0" borderId="0" xfId="0" applyFont="1" applyAlignment="1">
      <alignment horizontal="center"/>
    </xf>
    <xf numFmtId="0" fontId="2" fillId="0" borderId="0" xfId="0" applyFont="1" applyAlignment="1">
      <alignment horizontal="left"/>
    </xf>
    <xf numFmtId="0" fontId="1" fillId="0" borderId="0" xfId="0" applyFont="1" applyAlignment="1">
      <alignment horizontal="left"/>
    </xf>
    <xf numFmtId="0" fontId="1" fillId="0" borderId="0" xfId="0" applyFont="1" applyAlignment="1">
      <alignment wrapText="1" shrinkToFit="1"/>
    </xf>
    <xf numFmtId="0" fontId="2" fillId="0" borderId="0" xfId="0" applyFont="1" applyAlignment="1">
      <alignment wrapText="1" shrinkToFit="1"/>
    </xf>
    <xf numFmtId="0" fontId="2" fillId="0" borderId="0" xfId="0" applyFont="1" applyAlignment="1">
      <alignment horizontal="left" shrinkToFit="1"/>
    </xf>
    <xf numFmtId="0" fontId="2" fillId="0" borderId="0" xfId="0" applyFont="1" applyAlignment="1" applyProtection="1">
      <alignment horizontal="left" vertical="top" shrinkToFit="1"/>
      <protection locked="0"/>
    </xf>
    <xf numFmtId="0" fontId="1" fillId="0" borderId="0" xfId="0" applyFont="1" applyAlignment="1" applyProtection="1">
      <alignment horizontal="left" wrapText="1" shrinkToFit="1"/>
      <protection locked="0"/>
    </xf>
    <xf numFmtId="0" fontId="2" fillId="0" borderId="0" xfId="0" applyFont="1" applyAlignment="1">
      <alignment horizontal="left" vertical="top" shrinkToFit="1"/>
    </xf>
    <xf numFmtId="0" fontId="1" fillId="0" borderId="0" xfId="0" applyFont="1" applyAlignment="1">
      <alignment horizontal="left" wrapText="1" shrinkToFit="1"/>
    </xf>
    <xf numFmtId="0" fontId="2" fillId="0" borderId="0" xfId="0" applyFont="1" applyAlignment="1" applyProtection="1">
      <alignment horizontal="left" wrapText="1" shrinkToFit="1"/>
      <protection locked="0"/>
    </xf>
    <xf numFmtId="0" fontId="3" fillId="0" borderId="0" xfId="0" applyFont="1"/>
    <xf numFmtId="0" fontId="2" fillId="0" borderId="0" xfId="0" applyFont="1" applyAlignment="1" applyProtection="1">
      <alignment horizontal="left"/>
      <protection locked="0"/>
    </xf>
    <xf numFmtId="0" fontId="5" fillId="0" borderId="0" xfId="0" applyFont="1" applyAlignment="1" applyProtection="1">
      <alignment horizontal="left"/>
      <protection locked="0"/>
    </xf>
    <xf numFmtId="0" fontId="2" fillId="0" borderId="0" xfId="0" applyFont="1" applyAlignment="1" applyProtection="1">
      <alignment horizontal="left"/>
    </xf>
    <xf numFmtId="0" fontId="3" fillId="0" borderId="1" xfId="0" applyFont="1" applyBorder="1" applyAlignment="1" applyProtection="1">
      <alignment horizontal="center"/>
    </xf>
    <xf numFmtId="0" fontId="5" fillId="0" borderId="0" xfId="0" applyFont="1" applyAlignment="1" applyProtection="1">
      <alignment horizontal="left"/>
    </xf>
    <xf numFmtId="0" fontId="1" fillId="0" borderId="0" xfId="0" applyFont="1" applyBorder="1" applyAlignment="1" applyProtection="1">
      <alignment horizontal="center"/>
    </xf>
    <xf numFmtId="0" fontId="2" fillId="0" borderId="0" xfId="0" applyFont="1" applyAlignment="1" applyProtection="1">
      <alignment vertical="center"/>
    </xf>
    <xf numFmtId="0" fontId="2" fillId="0" borderId="0" xfId="0" applyFont="1" applyAlignment="1" applyProtection="1">
      <alignment horizontal="left" vertical="center"/>
    </xf>
    <xf numFmtId="0" fontId="2" fillId="0" borderId="0" xfId="0" applyFont="1" applyAlignment="1" applyProtection="1">
      <alignment horizontal="center" vertical="center"/>
    </xf>
    <xf numFmtId="0" fontId="11" fillId="0" borderId="0" xfId="0" applyFont="1" applyAlignment="1" applyProtection="1">
      <alignment horizontal="left" wrapText="1"/>
    </xf>
    <xf numFmtId="0" fontId="1" fillId="0" borderId="0" xfId="0" applyFont="1" applyAlignment="1" applyProtection="1">
      <alignment horizontal="center" vertical="center"/>
    </xf>
    <xf numFmtId="0" fontId="2" fillId="0" borderId="0" xfId="0" applyFont="1" applyBorder="1" applyAlignment="1" applyProtection="1">
      <alignment vertical="center"/>
    </xf>
    <xf numFmtId="0" fontId="7" fillId="0" borderId="0" xfId="0" applyFont="1" applyBorder="1" applyAlignment="1" applyProtection="1">
      <alignment vertical="center"/>
    </xf>
    <xf numFmtId="0" fontId="3" fillId="0" borderId="2" xfId="0" applyFont="1" applyBorder="1" applyAlignment="1" applyProtection="1">
      <alignment horizontal="left"/>
    </xf>
    <xf numFmtId="0" fontId="3" fillId="0" borderId="1" xfId="0" applyFont="1" applyBorder="1" applyAlignment="1" applyProtection="1">
      <alignment horizontal="left"/>
    </xf>
    <xf numFmtId="0" fontId="2" fillId="0" borderId="1" xfId="0" applyFont="1" applyBorder="1" applyProtection="1"/>
    <xf numFmtId="0" fontId="2" fillId="0" borderId="3" xfId="0" applyFont="1" applyBorder="1" applyProtection="1"/>
    <xf numFmtId="0" fontId="2" fillId="0" borderId="4" xfId="0" applyFont="1" applyBorder="1" applyProtection="1"/>
    <xf numFmtId="2" fontId="4" fillId="0" borderId="4" xfId="0" applyNumberFormat="1" applyFont="1" applyBorder="1" applyAlignment="1" applyProtection="1">
      <alignment horizontal="left"/>
    </xf>
    <xf numFmtId="0" fontId="2" fillId="0" borderId="5" xfId="0" applyFont="1" applyBorder="1" applyProtection="1"/>
    <xf numFmtId="0" fontId="2" fillId="0" borderId="6" xfId="0" applyFont="1" applyBorder="1" applyProtection="1"/>
    <xf numFmtId="0" fontId="2" fillId="0" borderId="7" xfId="0" applyFont="1" applyBorder="1" applyProtection="1"/>
    <xf numFmtId="0" fontId="2" fillId="0" borderId="8" xfId="0" applyFont="1" applyBorder="1" applyProtection="1"/>
    <xf numFmtId="2" fontId="4" fillId="0" borderId="0" xfId="0" applyNumberFormat="1" applyFont="1" applyAlignment="1" applyProtection="1">
      <alignment horizontal="left" vertical="center"/>
    </xf>
    <xf numFmtId="0" fontId="3" fillId="0" borderId="0" xfId="0" applyFont="1" applyAlignment="1" applyProtection="1">
      <alignment horizontal="left" vertical="center"/>
    </xf>
    <xf numFmtId="0" fontId="11" fillId="0" borderId="0" xfId="0" applyFont="1" applyAlignment="1" applyProtection="1">
      <alignment vertical="center" wrapText="1"/>
    </xf>
    <xf numFmtId="0" fontId="3" fillId="0" borderId="0" xfId="0" applyFont="1" applyAlignment="1" applyProtection="1">
      <alignment vertical="center" wrapText="1"/>
    </xf>
    <xf numFmtId="0" fontId="11" fillId="0" borderId="0" xfId="0" applyFont="1" applyAlignment="1" applyProtection="1">
      <alignment horizontal="left" vertical="center" wrapText="1"/>
    </xf>
    <xf numFmtId="0" fontId="2" fillId="0" borderId="0" xfId="0" applyFont="1" applyAlignment="1" applyProtection="1">
      <alignment horizontal="left" vertical="center" wrapText="1"/>
    </xf>
    <xf numFmtId="0" fontId="3" fillId="0" borderId="0" xfId="0" applyFont="1" applyAlignment="1" applyProtection="1">
      <alignment horizontal="left" vertical="center" wrapText="1"/>
    </xf>
    <xf numFmtId="0" fontId="10" fillId="0" borderId="0" xfId="0" applyFont="1" applyProtection="1"/>
    <xf numFmtId="0" fontId="15" fillId="0" borderId="0" xfId="0" applyFont="1"/>
    <xf numFmtId="0" fontId="16" fillId="2" borderId="9" xfId="0" applyFont="1" applyFill="1" applyBorder="1" applyAlignment="1" applyProtection="1">
      <alignment horizontal="center" vertical="center"/>
    </xf>
    <xf numFmtId="0" fontId="2" fillId="0" borderId="0" xfId="0" applyFont="1" applyAlignment="1" applyProtection="1">
      <alignment vertical="top"/>
    </xf>
    <xf numFmtId="0" fontId="5" fillId="0" borderId="0" xfId="0" applyFont="1" applyBorder="1" applyAlignment="1" applyProtection="1">
      <alignment vertical="center"/>
    </xf>
    <xf numFmtId="164" fontId="2" fillId="0" borderId="0" xfId="0" applyNumberFormat="1" applyFont="1" applyBorder="1" applyAlignment="1" applyProtection="1">
      <alignment horizontal="center" vertical="center"/>
    </xf>
    <xf numFmtId="0" fontId="12" fillId="3" borderId="2" xfId="0" applyFont="1" applyFill="1" applyBorder="1" applyProtection="1"/>
    <xf numFmtId="0" fontId="12" fillId="3" borderId="1" xfId="0" applyFont="1" applyFill="1" applyBorder="1" applyProtection="1"/>
    <xf numFmtId="2" fontId="13" fillId="3" borderId="1" xfId="0" applyNumberFormat="1" applyFont="1" applyFill="1" applyBorder="1" applyAlignment="1" applyProtection="1">
      <alignment horizontal="left"/>
    </xf>
    <xf numFmtId="0" fontId="12" fillId="3" borderId="6" xfId="0" applyFont="1" applyFill="1" applyBorder="1" applyProtection="1"/>
    <xf numFmtId="0" fontId="12" fillId="3" borderId="7" xfId="0" applyFont="1" applyFill="1" applyBorder="1" applyProtection="1"/>
    <xf numFmtId="0" fontId="12" fillId="3" borderId="0" xfId="0" applyFont="1" applyFill="1" applyBorder="1" applyProtection="1"/>
    <xf numFmtId="2" fontId="13" fillId="3" borderId="0" xfId="0" applyNumberFormat="1" applyFont="1" applyFill="1" applyBorder="1" applyAlignment="1" applyProtection="1">
      <alignment horizontal="left"/>
    </xf>
    <xf numFmtId="0" fontId="12" fillId="3" borderId="8" xfId="0" applyFont="1" applyFill="1" applyBorder="1" applyProtection="1"/>
    <xf numFmtId="0" fontId="12" fillId="3" borderId="3" xfId="0" applyFont="1" applyFill="1" applyBorder="1" applyProtection="1"/>
    <xf numFmtId="0" fontId="12" fillId="3" borderId="4" xfId="0" applyFont="1" applyFill="1" applyBorder="1" applyProtection="1"/>
    <xf numFmtId="2" fontId="13" fillId="3" borderId="4" xfId="0" applyNumberFormat="1" applyFont="1" applyFill="1" applyBorder="1" applyAlignment="1" applyProtection="1">
      <alignment horizontal="left"/>
    </xf>
    <xf numFmtId="0" fontId="12" fillId="3" borderId="5" xfId="0" applyFont="1" applyFill="1" applyBorder="1" applyProtection="1"/>
    <xf numFmtId="0" fontId="12" fillId="3" borderId="0" xfId="0" applyFont="1" applyFill="1" applyBorder="1" applyAlignment="1" applyProtection="1">
      <alignment vertical="center"/>
    </xf>
    <xf numFmtId="0" fontId="3" fillId="0" borderId="0" xfId="0" applyFont="1" applyAlignment="1" applyProtection="1">
      <alignment horizontal="left"/>
    </xf>
    <xf numFmtId="0" fontId="3" fillId="0" borderId="0" xfId="0" applyFont="1" applyAlignment="1" applyProtection="1">
      <alignment horizontal="center"/>
    </xf>
    <xf numFmtId="0" fontId="3" fillId="0" borderId="0" xfId="0" applyFont="1" applyAlignment="1" applyProtection="1"/>
    <xf numFmtId="0" fontId="3" fillId="0" borderId="0" xfId="0" applyFont="1" applyAlignment="1" applyProtection="1">
      <alignment horizontal="right"/>
    </xf>
    <xf numFmtId="0" fontId="2" fillId="0" borderId="0" xfId="0" applyFont="1" applyAlignment="1" applyProtection="1">
      <alignment horizontal="left"/>
    </xf>
    <xf numFmtId="0" fontId="2" fillId="0" borderId="0" xfId="0" applyFont="1" applyAlignment="1" applyProtection="1">
      <alignment horizontal="left" vertical="center"/>
    </xf>
    <xf numFmtId="0" fontId="11" fillId="0" borderId="0" xfId="0" applyFont="1" applyAlignment="1" applyProtection="1">
      <alignment horizontal="left"/>
    </xf>
    <xf numFmtId="0" fontId="20" fillId="0" borderId="0" xfId="0" applyFont="1" applyAlignment="1" applyProtection="1"/>
    <xf numFmtId="0" fontId="21" fillId="0" borderId="0" xfId="0" applyFont="1" applyProtection="1"/>
    <xf numFmtId="0" fontId="20" fillId="0" borderId="0" xfId="0" applyFont="1" applyAlignment="1" applyProtection="1">
      <alignment vertical="center"/>
    </xf>
    <xf numFmtId="0" fontId="23" fillId="0" borderId="0" xfId="0" applyFont="1" applyAlignment="1" applyProtection="1">
      <alignment horizontal="left"/>
    </xf>
    <xf numFmtId="0" fontId="24" fillId="0" borderId="0" xfId="0" applyFont="1" applyAlignment="1" applyProtection="1">
      <alignment horizontal="left"/>
    </xf>
    <xf numFmtId="0" fontId="22" fillId="0" borderId="0" xfId="0" applyFont="1" applyAlignment="1" applyProtection="1">
      <alignment wrapText="1"/>
    </xf>
    <xf numFmtId="0" fontId="24" fillId="0" borderId="0" xfId="0" applyFont="1" applyAlignment="1" applyProtection="1">
      <alignment horizontal="left" vertical="center"/>
    </xf>
    <xf numFmtId="0" fontId="21" fillId="0" borderId="0" xfId="0" applyFont="1" applyAlignment="1" applyProtection="1">
      <alignment horizontal="left"/>
    </xf>
    <xf numFmtId="0" fontId="20" fillId="0" borderId="0" xfId="0" applyFont="1" applyAlignment="1" applyProtection="1">
      <alignment horizontal="left"/>
    </xf>
    <xf numFmtId="0" fontId="23" fillId="0" borderId="0" xfId="0" applyFont="1" applyAlignment="1" applyProtection="1">
      <alignment horizontal="left" wrapText="1"/>
    </xf>
    <xf numFmtId="0" fontId="21" fillId="0" borderId="0" xfId="0" applyFont="1" applyAlignment="1" applyProtection="1">
      <alignment vertical="center"/>
    </xf>
    <xf numFmtId="0" fontId="22" fillId="0" borderId="0" xfId="0" applyFont="1" applyAlignment="1" applyProtection="1">
      <alignment horizontal="left" wrapText="1"/>
    </xf>
    <xf numFmtId="0" fontId="21" fillId="0" borderId="0" xfId="0" applyFont="1" applyAlignment="1" applyProtection="1">
      <alignment horizontal="left" vertical="center"/>
    </xf>
    <xf numFmtId="1" fontId="27" fillId="0" borderId="0" xfId="0" applyNumberFormat="1" applyFont="1" applyAlignment="1" applyProtection="1">
      <alignment horizontal="left" vertical="top"/>
      <protection locked="0"/>
    </xf>
    <xf numFmtId="0" fontId="23" fillId="0" borderId="0" xfId="0" applyFont="1" applyAlignment="1" applyProtection="1">
      <alignment horizontal="left" vertical="center" wrapText="1"/>
    </xf>
    <xf numFmtId="0" fontId="20" fillId="0" borderId="0" xfId="0" applyFont="1" applyAlignment="1" applyProtection="1">
      <alignment horizontal="left" vertical="center"/>
    </xf>
    <xf numFmtId="0" fontId="20" fillId="0" borderId="0" xfId="0" applyFont="1" applyAlignment="1" applyProtection="1">
      <alignment horizontal="left" vertical="center" wrapText="1"/>
    </xf>
    <xf numFmtId="0" fontId="29" fillId="0" borderId="0" xfId="0" applyFont="1" applyAlignment="1" applyProtection="1">
      <alignment horizontal="left" vertical="center" wrapText="1"/>
    </xf>
    <xf numFmtId="0" fontId="30" fillId="0" borderId="0" xfId="0" applyFont="1" applyAlignment="1" applyProtection="1">
      <alignment vertical="center"/>
    </xf>
    <xf numFmtId="0" fontId="24" fillId="0" borderId="0" xfId="0" applyFont="1" applyAlignment="1" applyProtection="1">
      <alignment vertical="center"/>
    </xf>
    <xf numFmtId="0" fontId="24" fillId="0" borderId="0" xfId="0" applyFont="1" applyAlignment="1" applyProtection="1"/>
    <xf numFmtId="2" fontId="27" fillId="0" borderId="0" xfId="0" applyNumberFormat="1" applyFont="1" applyAlignment="1" applyProtection="1">
      <alignment horizontal="left"/>
    </xf>
    <xf numFmtId="0" fontId="24" fillId="0" borderId="0" xfId="0" applyFont="1" applyAlignment="1" applyProtection="1">
      <alignment horizontal="left"/>
      <protection locked="0" hidden="1"/>
    </xf>
    <xf numFmtId="2" fontId="27" fillId="0" borderId="0" xfId="0" applyNumberFormat="1" applyFont="1" applyProtection="1">
      <protection locked="0"/>
    </xf>
    <xf numFmtId="1" fontId="21" fillId="0" borderId="0" xfId="0" applyNumberFormat="1" applyFont="1" applyAlignment="1" applyProtection="1">
      <alignment horizontal="left"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24" fillId="0" borderId="0" xfId="0" applyFont="1" applyAlignment="1" applyProtection="1">
      <alignment horizontal="center" vertical="center"/>
    </xf>
    <xf numFmtId="0" fontId="21" fillId="0" borderId="0" xfId="0" applyFont="1" applyBorder="1" applyAlignment="1" applyProtection="1">
      <alignment horizontal="center"/>
    </xf>
    <xf numFmtId="0" fontId="20" fillId="0" borderId="0" xfId="0" quotePrefix="1" applyFont="1" applyAlignment="1" applyProtection="1">
      <alignment horizontal="center" vertical="center"/>
    </xf>
    <xf numFmtId="0" fontId="21" fillId="0" borderId="0" xfId="0" applyFont="1" applyBorder="1" applyAlignment="1" applyProtection="1">
      <alignment horizontal="center" vertical="center"/>
    </xf>
    <xf numFmtId="0" fontId="21" fillId="0" borderId="0" xfId="0" applyFont="1" applyBorder="1" applyAlignment="1" applyProtection="1">
      <alignment horizontal="left" vertical="center"/>
    </xf>
    <xf numFmtId="0" fontId="20" fillId="0" borderId="0" xfId="0" applyFont="1" applyAlignment="1" applyProtection="1">
      <alignment vertical="center" wrapText="1"/>
    </xf>
    <xf numFmtId="0" fontId="33" fillId="0" borderId="0" xfId="0" applyFont="1" applyAlignment="1" applyProtection="1">
      <alignment horizontal="left"/>
    </xf>
    <xf numFmtId="0" fontId="33" fillId="0" borderId="0" xfId="0" applyFont="1" applyAlignment="1" applyProtection="1">
      <alignment horizontal="center"/>
    </xf>
    <xf numFmtId="0" fontId="33" fillId="0" borderId="2" xfId="0" applyFont="1" applyBorder="1" applyAlignment="1" applyProtection="1">
      <alignment horizontal="left"/>
    </xf>
    <xf numFmtId="0" fontId="33" fillId="0" borderId="1" xfId="0" applyFont="1" applyBorder="1" applyAlignment="1" applyProtection="1">
      <alignment horizontal="left"/>
    </xf>
    <xf numFmtId="0" fontId="21" fillId="0" borderId="1" xfId="0" applyFont="1" applyBorder="1" applyProtection="1"/>
    <xf numFmtId="0" fontId="33" fillId="0" borderId="1" xfId="0" applyFont="1" applyBorder="1" applyAlignment="1" applyProtection="1">
      <alignment horizontal="center"/>
    </xf>
    <xf numFmtId="0" fontId="21" fillId="0" borderId="6" xfId="0" applyFont="1" applyBorder="1" applyProtection="1"/>
    <xf numFmtId="0" fontId="21" fillId="0" borderId="7" xfId="0" applyFont="1" applyBorder="1" applyProtection="1"/>
    <xf numFmtId="0" fontId="21" fillId="0" borderId="0" xfId="0" applyFont="1" applyBorder="1" applyProtection="1"/>
    <xf numFmtId="0" fontId="28" fillId="0" borderId="0" xfId="0" applyFont="1" applyBorder="1" applyAlignment="1" applyProtection="1">
      <alignment vertical="center"/>
    </xf>
    <xf numFmtId="0" fontId="21" fillId="0" borderId="0" xfId="0" applyFont="1" applyBorder="1" applyAlignment="1" applyProtection="1">
      <alignment vertical="center"/>
    </xf>
    <xf numFmtId="0" fontId="21" fillId="0" borderId="8" xfId="0" applyFont="1" applyBorder="1" applyProtection="1"/>
    <xf numFmtId="0" fontId="21" fillId="0" borderId="3" xfId="0" applyFont="1" applyBorder="1" applyProtection="1"/>
    <xf numFmtId="0" fontId="21" fillId="0" borderId="4" xfId="0" applyFont="1" applyBorder="1" applyProtection="1"/>
    <xf numFmtId="2" fontId="27" fillId="0" borderId="4" xfId="0" applyNumberFormat="1" applyFont="1" applyBorder="1" applyAlignment="1" applyProtection="1">
      <alignment horizontal="left"/>
    </xf>
    <xf numFmtId="0" fontId="21" fillId="0" borderId="5" xfId="0" applyFont="1" applyBorder="1" applyProtection="1"/>
    <xf numFmtId="2" fontId="27" fillId="0" borderId="0" xfId="0" applyNumberFormat="1" applyFont="1" applyAlignment="1" applyProtection="1">
      <alignment horizontal="left" vertical="center"/>
    </xf>
    <xf numFmtId="0" fontId="22" fillId="0" borderId="0" xfId="0" applyFont="1" applyAlignment="1" applyProtection="1">
      <alignment vertical="center" wrapText="1"/>
    </xf>
    <xf numFmtId="0" fontId="33" fillId="0" borderId="0" xfId="0" applyFont="1" applyAlignment="1" applyProtection="1">
      <alignment vertical="center" wrapText="1"/>
    </xf>
    <xf numFmtId="0" fontId="22" fillId="0" borderId="0" xfId="0" applyFont="1" applyAlignment="1" applyProtection="1">
      <alignment horizontal="left" vertical="center" wrapText="1"/>
    </xf>
    <xf numFmtId="0" fontId="33" fillId="0" borderId="0" xfId="0" applyFont="1" applyAlignment="1" applyProtection="1">
      <alignment horizontal="left" vertical="center"/>
    </xf>
    <xf numFmtId="0" fontId="33" fillId="0" borderId="0" xfId="0" applyFont="1" applyAlignment="1" applyProtection="1">
      <alignment vertical="center"/>
    </xf>
    <xf numFmtId="0" fontId="22" fillId="0" borderId="0" xfId="0" applyFont="1" applyAlignment="1" applyProtection="1">
      <alignment horizontal="left" vertical="center"/>
    </xf>
    <xf numFmtId="0" fontId="21" fillId="0" borderId="0" xfId="0" applyFont="1" applyAlignment="1" applyProtection="1">
      <alignment wrapText="1"/>
    </xf>
    <xf numFmtId="0" fontId="33" fillId="0" borderId="0" xfId="0" applyFont="1" applyAlignment="1" applyProtection="1">
      <alignment wrapText="1"/>
    </xf>
    <xf numFmtId="0" fontId="21" fillId="0" borderId="0" xfId="0" applyFont="1" applyAlignment="1" applyProtection="1">
      <alignment horizontal="center"/>
    </xf>
    <xf numFmtId="0" fontId="21" fillId="0" borderId="10" xfId="0" applyFont="1" applyBorder="1" applyProtection="1"/>
    <xf numFmtId="2" fontId="27" fillId="0" borderId="10" xfId="0" applyNumberFormat="1" applyFont="1" applyBorder="1" applyAlignment="1" applyProtection="1">
      <alignment horizontal="left"/>
    </xf>
    <xf numFmtId="164" fontId="21" fillId="0" borderId="0" xfId="0" applyNumberFormat="1" applyFont="1" applyBorder="1" applyAlignment="1" applyProtection="1">
      <alignment horizontal="center" vertical="center"/>
    </xf>
    <xf numFmtId="0" fontId="22" fillId="0" borderId="0" xfId="0" applyFont="1" applyAlignment="1" applyProtection="1"/>
    <xf numFmtId="0" fontId="23" fillId="0" borderId="0" xfId="0" applyFont="1" applyAlignment="1" applyProtection="1">
      <alignment horizontal="left" vertical="center"/>
    </xf>
    <xf numFmtId="0" fontId="20" fillId="0" borderId="0" xfId="0" applyFont="1" applyProtection="1"/>
    <xf numFmtId="0" fontId="20" fillId="0" borderId="0" xfId="0" applyFont="1" applyAlignment="1" applyProtection="1">
      <alignment horizontal="left" vertical="top"/>
    </xf>
    <xf numFmtId="0" fontId="20" fillId="0" borderId="0" xfId="0" applyFont="1" applyAlignment="1" applyProtection="1">
      <alignment wrapText="1"/>
    </xf>
    <xf numFmtId="0" fontId="23" fillId="0" borderId="0" xfId="0" applyFont="1" applyAlignment="1" applyProtection="1">
      <alignment wrapText="1"/>
    </xf>
    <xf numFmtId="0" fontId="20" fillId="0" borderId="0" xfId="0" applyFont="1" applyAlignment="1" applyProtection="1">
      <alignment horizontal="left" vertical="top" wrapText="1"/>
    </xf>
    <xf numFmtId="0" fontId="23" fillId="0" borderId="0" xfId="0" applyFont="1" applyAlignment="1" applyProtection="1">
      <alignment horizontal="left" vertical="top" wrapText="1"/>
    </xf>
    <xf numFmtId="0" fontId="1" fillId="0" borderId="0" xfId="0" applyFont="1" applyProtection="1"/>
    <xf numFmtId="0" fontId="21" fillId="0" borderId="7" xfId="0" applyFont="1" applyBorder="1" applyAlignment="1" applyProtection="1">
      <alignment horizontal="left" vertical="center"/>
    </xf>
    <xf numFmtId="1" fontId="27" fillId="0" borderId="0" xfId="0" applyNumberFormat="1" applyFont="1" applyAlignment="1" applyProtection="1">
      <alignment horizontal="left" vertical="top"/>
    </xf>
    <xf numFmtId="0" fontId="35" fillId="0" borderId="0" xfId="0" applyFont="1" applyAlignment="1" applyProtection="1">
      <alignment vertical="center" wrapText="1"/>
    </xf>
    <xf numFmtId="0" fontId="26" fillId="0" borderId="0" xfId="0" applyFont="1" applyAlignment="1" applyProtection="1">
      <alignment horizontal="center"/>
    </xf>
    <xf numFmtId="0" fontId="23" fillId="0" borderId="0" xfId="0" applyFont="1" applyAlignment="1" applyProtection="1">
      <alignment horizontal="center" vertical="center" wrapText="1"/>
    </xf>
    <xf numFmtId="0" fontId="21" fillId="0" borderId="0" xfId="0" applyFont="1" applyAlignment="1" applyProtection="1">
      <alignment horizontal="left"/>
    </xf>
    <xf numFmtId="0" fontId="24" fillId="0" borderId="0" xfId="0" applyFont="1" applyAlignment="1" applyProtection="1">
      <alignment horizontal="left"/>
    </xf>
    <xf numFmtId="1" fontId="20" fillId="0" borderId="9" xfId="0" applyNumberFormat="1" applyFont="1" applyBorder="1" applyAlignment="1" applyProtection="1">
      <alignment horizontal="center" vertical="center"/>
      <protection locked="0"/>
    </xf>
    <xf numFmtId="0" fontId="31" fillId="0" borderId="0" xfId="0" applyFont="1" applyAlignment="1" applyProtection="1">
      <alignment horizontal="center" wrapText="1"/>
    </xf>
    <xf numFmtId="0" fontId="19" fillId="0" borderId="0" xfId="0" applyFont="1" applyAlignment="1" applyProtection="1">
      <alignment horizontal="center"/>
    </xf>
    <xf numFmtId="0" fontId="20" fillId="0" borderId="4" xfId="0" applyFont="1" applyBorder="1" applyAlignment="1" applyProtection="1">
      <alignment horizontal="center" vertical="center"/>
      <protection locked="0"/>
    </xf>
    <xf numFmtId="0" fontId="21" fillId="0" borderId="0" xfId="0" applyFont="1" applyAlignment="1" applyProtection="1">
      <alignment horizontal="left" vertical="center"/>
    </xf>
    <xf numFmtId="0" fontId="23" fillId="0" borderId="0" xfId="0" applyFont="1" applyAlignment="1" applyProtection="1">
      <alignment horizontal="left" vertical="center" wrapText="1"/>
    </xf>
    <xf numFmtId="164" fontId="21" fillId="0" borderId="9" xfId="0" applyNumberFormat="1" applyFont="1" applyBorder="1" applyAlignment="1" applyProtection="1">
      <alignment horizontal="center" vertical="center"/>
      <protection locked="0"/>
    </xf>
    <xf numFmtId="0" fontId="28" fillId="0" borderId="0" xfId="0" applyFont="1" applyAlignment="1" applyProtection="1">
      <alignment horizontal="center" vertical="center"/>
    </xf>
    <xf numFmtId="0" fontId="20" fillId="0" borderId="0" xfId="0" applyFont="1" applyAlignment="1" applyProtection="1">
      <alignment horizontal="left" wrapText="1"/>
    </xf>
    <xf numFmtId="1" fontId="21" fillId="0" borderId="12" xfId="0" applyNumberFormat="1" applyFont="1" applyBorder="1" applyAlignment="1" applyProtection="1">
      <alignment horizontal="center" vertical="center"/>
    </xf>
    <xf numFmtId="0" fontId="32" fillId="0" borderId="0" xfId="0" applyFont="1" applyAlignment="1" applyProtection="1">
      <alignment horizontal="center" vertical="center" wrapText="1"/>
    </xf>
    <xf numFmtId="0" fontId="34" fillId="0" borderId="0" xfId="0" applyFont="1" applyAlignment="1" applyProtection="1">
      <alignment horizontal="left" wrapText="1"/>
    </xf>
    <xf numFmtId="1" fontId="21" fillId="0" borderId="9" xfId="0" applyNumberFormat="1" applyFont="1" applyBorder="1" applyAlignment="1" applyProtection="1">
      <alignment horizontal="center" vertical="center"/>
      <protection locked="0"/>
    </xf>
    <xf numFmtId="1" fontId="21" fillId="0" borderId="11" xfId="0" applyNumberFormat="1" applyFont="1" applyBorder="1" applyAlignment="1" applyProtection="1">
      <alignment horizontal="center" vertical="center"/>
      <protection locked="0"/>
    </xf>
    <xf numFmtId="0" fontId="18" fillId="0" borderId="0" xfId="1" applyFont="1" applyAlignment="1">
      <alignment horizontal="right"/>
    </xf>
    <xf numFmtId="49" fontId="3" fillId="0" borderId="0" xfId="0" applyNumberFormat="1" applyFont="1" applyAlignment="1" applyProtection="1">
      <alignment horizontal="left"/>
    </xf>
    <xf numFmtId="164" fontId="21" fillId="0" borderId="9" xfId="0" applyNumberFormat="1" applyFont="1" applyBorder="1" applyAlignment="1" applyProtection="1">
      <alignment horizontal="center" vertical="center"/>
    </xf>
    <xf numFmtId="0" fontId="3" fillId="0" borderId="0" xfId="0" applyFont="1" applyAlignment="1" applyProtection="1">
      <alignment horizontal="left"/>
    </xf>
    <xf numFmtId="0" fontId="3" fillId="0" borderId="0" xfId="0" applyFont="1" applyAlignment="1" applyProtection="1">
      <alignment horizontal="center"/>
    </xf>
    <xf numFmtId="164" fontId="21" fillId="0" borderId="0" xfId="0" applyNumberFormat="1" applyFont="1" applyBorder="1" applyAlignment="1" applyProtection="1">
      <alignment horizontal="center" vertical="center"/>
    </xf>
    <xf numFmtId="0" fontId="21" fillId="0" borderId="0" xfId="0" applyFont="1" applyBorder="1" applyAlignment="1" applyProtection="1">
      <alignment horizontal="left" vertical="center"/>
    </xf>
    <xf numFmtId="0" fontId="20" fillId="0" borderId="4" xfId="0" applyFont="1" applyBorder="1" applyAlignment="1" applyProtection="1">
      <alignment horizontal="center" vertical="center"/>
    </xf>
    <xf numFmtId="0" fontId="21" fillId="0" borderId="0" xfId="0" applyFont="1" applyBorder="1" applyAlignment="1" applyProtection="1">
      <alignment horizontal="right" vertical="center"/>
    </xf>
    <xf numFmtId="164" fontId="21" fillId="0" borderId="1" xfId="0" applyNumberFormat="1" applyFont="1" applyBorder="1" applyAlignment="1" applyProtection="1">
      <alignment horizontal="center" vertical="center"/>
    </xf>
    <xf numFmtId="0" fontId="23" fillId="0" borderId="0" xfId="0" applyFont="1" applyAlignment="1" applyProtection="1">
      <alignment horizontal="left" vertical="center"/>
    </xf>
    <xf numFmtId="164" fontId="21" fillId="0" borderId="19" xfId="0" applyNumberFormat="1" applyFont="1" applyBorder="1" applyAlignment="1" applyProtection="1">
      <alignment horizontal="center" vertical="center"/>
    </xf>
    <xf numFmtId="164" fontId="21" fillId="0" borderId="20" xfId="0" applyNumberFormat="1" applyFont="1" applyBorder="1" applyAlignment="1" applyProtection="1">
      <alignment horizontal="center" vertical="center"/>
    </xf>
    <xf numFmtId="164" fontId="21" fillId="0" borderId="21" xfId="0" applyNumberFormat="1" applyFont="1" applyBorder="1" applyAlignment="1" applyProtection="1">
      <alignment horizontal="center" vertical="center"/>
    </xf>
    <xf numFmtId="0" fontId="33" fillId="0" borderId="0" xfId="0" applyFont="1" applyAlignment="1" applyProtection="1">
      <alignment horizontal="center" vertical="center" wrapText="1"/>
    </xf>
    <xf numFmtId="164" fontId="21" fillId="0" borderId="2" xfId="0" applyNumberFormat="1" applyFont="1" applyBorder="1" applyAlignment="1" applyProtection="1">
      <alignment horizontal="center" vertical="center"/>
    </xf>
    <xf numFmtId="164" fontId="21" fillId="0" borderId="6" xfId="0" applyNumberFormat="1" applyFont="1" applyBorder="1" applyAlignment="1" applyProtection="1">
      <alignment horizontal="center" vertical="center"/>
    </xf>
    <xf numFmtId="0" fontId="21" fillId="0" borderId="17" xfId="0" applyNumberFormat="1" applyFont="1" applyBorder="1" applyAlignment="1" applyProtection="1">
      <alignment horizontal="center" vertical="center"/>
    </xf>
    <xf numFmtId="0" fontId="21" fillId="0" borderId="13" xfId="0" applyNumberFormat="1" applyFont="1" applyBorder="1" applyAlignment="1" applyProtection="1">
      <alignment horizontal="center" vertical="center"/>
    </xf>
    <xf numFmtId="0" fontId="21" fillId="0" borderId="18" xfId="0" applyNumberFormat="1" applyFont="1" applyBorder="1" applyAlignment="1" applyProtection="1">
      <alignment horizontal="center" vertical="center"/>
    </xf>
    <xf numFmtId="164" fontId="21" fillId="0" borderId="17" xfId="0" applyNumberFormat="1" applyFont="1" applyBorder="1" applyAlignment="1" applyProtection="1">
      <alignment horizontal="center" vertical="center"/>
    </xf>
    <xf numFmtId="164" fontId="21" fillId="0" borderId="13" xfId="0" applyNumberFormat="1" applyFont="1" applyBorder="1" applyAlignment="1" applyProtection="1">
      <alignment horizontal="center" vertical="center"/>
    </xf>
    <xf numFmtId="164" fontId="21" fillId="0" borderId="18" xfId="0" applyNumberFormat="1" applyFont="1" applyBorder="1" applyAlignment="1" applyProtection="1">
      <alignment horizontal="center" vertical="center"/>
    </xf>
    <xf numFmtId="9" fontId="21" fillId="0" borderId="9" xfId="0" applyNumberFormat="1" applyFont="1" applyBorder="1" applyAlignment="1" applyProtection="1">
      <alignment horizontal="center" vertical="center"/>
    </xf>
    <xf numFmtId="9" fontId="21" fillId="0" borderId="1" xfId="0" applyNumberFormat="1" applyFont="1" applyBorder="1" applyAlignment="1" applyProtection="1">
      <alignment horizontal="center" vertical="center"/>
    </xf>
    <xf numFmtId="2" fontId="21" fillId="0" borderId="11" xfId="0" applyNumberFormat="1" applyFont="1" applyBorder="1" applyAlignment="1" applyProtection="1">
      <alignment horizontal="center" vertical="center"/>
    </xf>
    <xf numFmtId="4" fontId="21" fillId="0" borderId="11" xfId="0" applyNumberFormat="1" applyFont="1" applyBorder="1" applyAlignment="1" applyProtection="1">
      <alignment horizontal="center" vertical="center"/>
    </xf>
    <xf numFmtId="164" fontId="21" fillId="0" borderId="12" xfId="0" applyNumberFormat="1" applyFont="1" applyBorder="1" applyAlignment="1" applyProtection="1">
      <alignment horizontal="center" vertical="center"/>
    </xf>
    <xf numFmtId="0" fontId="20" fillId="0" borderId="0" xfId="0" applyFont="1" applyAlignment="1" applyProtection="1">
      <alignment horizontal="left" vertical="top" wrapText="1"/>
    </xf>
    <xf numFmtId="0" fontId="23" fillId="0" borderId="0" xfId="0" applyFont="1" applyAlignment="1" applyProtection="1">
      <alignment horizontal="left" vertical="top" wrapText="1"/>
    </xf>
    <xf numFmtId="164" fontId="21" fillId="0" borderId="11" xfId="0" applyNumberFormat="1" applyFont="1" applyBorder="1" applyAlignment="1" applyProtection="1">
      <alignment horizontal="center" vertical="center"/>
    </xf>
    <xf numFmtId="164" fontId="21" fillId="0" borderId="14" xfId="0" applyNumberFormat="1" applyFont="1" applyBorder="1" applyAlignment="1" applyProtection="1">
      <alignment horizontal="center" vertical="center"/>
    </xf>
    <xf numFmtId="164" fontId="21" fillId="0" borderId="15" xfId="0" applyNumberFormat="1" applyFont="1" applyBorder="1" applyAlignment="1" applyProtection="1">
      <alignment horizontal="center" vertical="center"/>
    </xf>
    <xf numFmtId="164" fontId="21" fillId="0" borderId="16" xfId="0" applyNumberFormat="1" applyFont="1" applyBorder="1" applyAlignment="1" applyProtection="1">
      <alignment horizontal="center" vertical="center"/>
    </xf>
    <xf numFmtId="0" fontId="23" fillId="0" borderId="0" xfId="0" applyFont="1" applyBorder="1" applyAlignment="1" applyProtection="1">
      <alignment horizontal="left" vertical="top"/>
    </xf>
    <xf numFmtId="0" fontId="23" fillId="0" borderId="8" xfId="0" applyFont="1" applyBorder="1" applyAlignment="1" applyProtection="1">
      <alignment horizontal="left" vertical="top"/>
    </xf>
    <xf numFmtId="164" fontId="21" fillId="0" borderId="3" xfId="0" applyNumberFormat="1" applyFont="1" applyBorder="1" applyAlignment="1" applyProtection="1">
      <alignment horizontal="center" vertical="center"/>
    </xf>
    <xf numFmtId="164" fontId="21" fillId="0" borderId="4" xfId="0" applyNumberFormat="1" applyFont="1" applyBorder="1" applyAlignment="1" applyProtection="1">
      <alignment horizontal="center" vertical="center"/>
    </xf>
    <xf numFmtId="164" fontId="21" fillId="0" borderId="5" xfId="0" applyNumberFormat="1" applyFont="1" applyBorder="1" applyAlignment="1" applyProtection="1">
      <alignment horizontal="center" vertical="center"/>
    </xf>
    <xf numFmtId="0" fontId="23" fillId="0" borderId="8" xfId="0" applyFont="1" applyBorder="1" applyAlignment="1" applyProtection="1">
      <alignment horizontal="left" vertical="center"/>
    </xf>
    <xf numFmtId="0" fontId="20" fillId="0" borderId="0" xfId="0" applyFont="1" applyAlignment="1" applyProtection="1">
      <alignment horizontal="center" vertical="center"/>
    </xf>
    <xf numFmtId="0" fontId="26" fillId="0" borderId="0" xfId="0" applyFont="1" applyAlignment="1" applyProtection="1">
      <alignment horizontal="center" vertical="center"/>
    </xf>
    <xf numFmtId="0" fontId="2" fillId="0" borderId="0" xfId="0" applyFont="1" applyBorder="1" applyAlignment="1" applyProtection="1">
      <alignment horizontal="left" vertical="center"/>
    </xf>
    <xf numFmtId="0" fontId="1" fillId="0" borderId="4" xfId="0" applyFont="1" applyBorder="1" applyAlignment="1" applyProtection="1">
      <alignment horizontal="center" vertical="center"/>
    </xf>
    <xf numFmtId="0" fontId="2" fillId="0" borderId="0" xfId="0" applyFont="1" applyBorder="1" applyAlignment="1" applyProtection="1">
      <alignment horizontal="right" vertical="center"/>
    </xf>
    <xf numFmtId="0" fontId="9" fillId="0" borderId="0" xfId="0" applyFont="1" applyAlignment="1" applyProtection="1">
      <alignment horizontal="center"/>
    </xf>
    <xf numFmtId="0" fontId="2" fillId="0" borderId="17" xfId="0" applyNumberFormat="1" applyFont="1" applyBorder="1" applyAlignment="1" applyProtection="1">
      <alignment horizontal="center" vertical="center"/>
    </xf>
    <xf numFmtId="0" fontId="2" fillId="0" borderId="13" xfId="0" applyNumberFormat="1" applyFont="1" applyBorder="1" applyAlignment="1" applyProtection="1">
      <alignment horizontal="center" vertical="center"/>
    </xf>
    <xf numFmtId="0" fontId="2" fillId="0" borderId="18" xfId="0" applyNumberFormat="1" applyFont="1" applyBorder="1" applyAlignment="1" applyProtection="1">
      <alignment horizontal="center" vertical="center"/>
    </xf>
    <xf numFmtId="0" fontId="5" fillId="0" borderId="0" xfId="0" applyFont="1" applyAlignment="1" applyProtection="1">
      <alignment horizontal="left" vertical="center"/>
    </xf>
    <xf numFmtId="0" fontId="2" fillId="0" borderId="0" xfId="0" applyFont="1" applyAlignment="1" applyProtection="1">
      <alignment horizontal="left" vertical="center" wrapText="1"/>
    </xf>
    <xf numFmtId="9" fontId="2" fillId="0" borderId="9" xfId="0" applyNumberFormat="1" applyFont="1" applyBorder="1" applyAlignment="1" applyProtection="1">
      <alignment horizontal="center" vertical="center"/>
    </xf>
    <xf numFmtId="0" fontId="2" fillId="0" borderId="0" xfId="0" applyFont="1" applyAlignment="1" applyProtection="1">
      <alignment horizontal="left" vertical="center"/>
    </xf>
    <xf numFmtId="164" fontId="2" fillId="0" borderId="9" xfId="0" applyNumberFormat="1" applyFont="1" applyBorder="1" applyAlignment="1" applyProtection="1">
      <alignment horizontal="center" vertical="center"/>
    </xf>
    <xf numFmtId="9" fontId="2" fillId="0" borderId="1" xfId="0" applyNumberFormat="1" applyFont="1" applyBorder="1" applyAlignment="1" applyProtection="1">
      <alignment horizontal="center" vertical="center"/>
    </xf>
    <xf numFmtId="0" fontId="11" fillId="0" borderId="0" xfId="0" applyFont="1" applyAlignment="1" applyProtection="1">
      <alignment horizontal="left" vertical="center"/>
    </xf>
    <xf numFmtId="164" fontId="2" fillId="0" borderId="1" xfId="0" applyNumberFormat="1" applyFont="1" applyBorder="1" applyAlignment="1" applyProtection="1">
      <alignment horizontal="center" vertical="center"/>
    </xf>
    <xf numFmtId="0" fontId="11" fillId="0" borderId="0" xfId="0" applyFont="1" applyAlignment="1" applyProtection="1">
      <alignment horizontal="left" vertical="center" wrapText="1"/>
    </xf>
    <xf numFmtId="0" fontId="11" fillId="0" borderId="0" xfId="0" applyFont="1" applyAlignment="1" applyProtection="1">
      <alignment horizontal="left"/>
    </xf>
    <xf numFmtId="164" fontId="2" fillId="0" borderId="17" xfId="0" applyNumberFormat="1" applyFont="1" applyBorder="1" applyAlignment="1" applyProtection="1">
      <alignment horizontal="center" vertical="center"/>
    </xf>
    <xf numFmtId="164" fontId="2" fillId="0" borderId="13" xfId="0" applyNumberFormat="1" applyFont="1" applyBorder="1" applyAlignment="1" applyProtection="1">
      <alignment horizontal="center" vertical="center"/>
    </xf>
    <xf numFmtId="164" fontId="2" fillId="0" borderId="18" xfId="0" applyNumberFormat="1" applyFont="1" applyBorder="1" applyAlignment="1" applyProtection="1">
      <alignment horizontal="center" vertical="center"/>
    </xf>
    <xf numFmtId="0" fontId="5" fillId="0" borderId="0" xfId="0" applyFont="1" applyAlignment="1" applyProtection="1">
      <alignment horizontal="left"/>
    </xf>
    <xf numFmtId="9" fontId="2" fillId="0" borderId="17" xfId="0" applyNumberFormat="1" applyFont="1" applyBorder="1" applyAlignment="1" applyProtection="1">
      <alignment horizontal="center" vertical="center"/>
    </xf>
    <xf numFmtId="9" fontId="2" fillId="0" borderId="13" xfId="0" applyNumberFormat="1" applyFont="1" applyBorder="1" applyAlignment="1" applyProtection="1">
      <alignment horizontal="center" vertical="center"/>
    </xf>
    <xf numFmtId="9" fontId="2" fillId="0" borderId="18" xfId="0" applyNumberFormat="1" applyFont="1" applyBorder="1" applyAlignment="1" applyProtection="1">
      <alignment horizontal="center" vertical="center"/>
    </xf>
    <xf numFmtId="9" fontId="2" fillId="0" borderId="0" xfId="0" applyNumberFormat="1" applyFont="1" applyBorder="1" applyAlignment="1" applyProtection="1">
      <alignment horizontal="center"/>
    </xf>
    <xf numFmtId="0" fontId="2" fillId="0" borderId="0" xfId="0" applyFont="1" applyBorder="1" applyAlignment="1" applyProtection="1">
      <alignment horizontal="center"/>
    </xf>
    <xf numFmtId="0" fontId="14" fillId="3" borderId="7" xfId="0" applyFont="1" applyFill="1" applyBorder="1" applyAlignment="1" applyProtection="1">
      <alignment horizontal="center"/>
    </xf>
    <xf numFmtId="0" fontId="14" fillId="3" borderId="0" xfId="0" applyFont="1" applyFill="1" applyBorder="1" applyAlignment="1" applyProtection="1">
      <alignment horizontal="center"/>
    </xf>
    <xf numFmtId="0" fontId="14" fillId="3" borderId="8" xfId="0" applyFont="1" applyFill="1" applyBorder="1" applyAlignment="1" applyProtection="1">
      <alignment horizontal="center"/>
    </xf>
    <xf numFmtId="164" fontId="12" fillId="2" borderId="17" xfId="0" applyNumberFormat="1" applyFont="1" applyFill="1" applyBorder="1" applyAlignment="1" applyProtection="1">
      <alignment horizontal="center" vertical="center"/>
    </xf>
    <xf numFmtId="164" fontId="12" fillId="2" borderId="13" xfId="0" applyNumberFormat="1" applyFont="1" applyFill="1" applyBorder="1" applyAlignment="1" applyProtection="1">
      <alignment horizontal="center" vertical="center"/>
    </xf>
    <xf numFmtId="164" fontId="12" fillId="2" borderId="18" xfId="0" applyNumberFormat="1" applyFont="1" applyFill="1" applyBorder="1" applyAlignment="1" applyProtection="1">
      <alignment horizontal="center" vertical="center"/>
    </xf>
    <xf numFmtId="9" fontId="2" fillId="0" borderId="2" xfId="0" applyNumberFormat="1" applyFont="1" applyBorder="1" applyAlignment="1" applyProtection="1">
      <alignment horizontal="center" vertical="center"/>
    </xf>
    <xf numFmtId="9" fontId="2" fillId="0" borderId="6" xfId="0" applyNumberFormat="1" applyFont="1" applyBorder="1" applyAlignment="1" applyProtection="1">
      <alignment horizontal="center" vertical="center"/>
    </xf>
    <xf numFmtId="9" fontId="2" fillId="0" borderId="3" xfId="0" applyNumberFormat="1" applyFont="1" applyBorder="1" applyAlignment="1" applyProtection="1">
      <alignment horizontal="center" vertical="center"/>
    </xf>
    <xf numFmtId="9" fontId="2" fillId="0" borderId="4" xfId="0" applyNumberFormat="1" applyFont="1" applyBorder="1" applyAlignment="1" applyProtection="1">
      <alignment horizontal="center" vertical="center"/>
    </xf>
    <xf numFmtId="9" fontId="2" fillId="0" borderId="5" xfId="0" applyNumberFormat="1" applyFont="1" applyBorder="1" applyAlignment="1" applyProtection="1">
      <alignment horizontal="center" vertical="center"/>
    </xf>
    <xf numFmtId="0" fontId="2" fillId="0" borderId="0" xfId="0" applyFont="1" applyAlignment="1" applyProtection="1">
      <alignment horizontal="left" vertical="top"/>
    </xf>
    <xf numFmtId="0" fontId="14" fillId="3" borderId="0" xfId="0" applyFont="1" applyFill="1" applyBorder="1" applyAlignment="1" applyProtection="1">
      <alignment horizontal="center" vertical="top"/>
    </xf>
    <xf numFmtId="0" fontId="14" fillId="3" borderId="4" xfId="0" applyFont="1" applyFill="1" applyBorder="1" applyAlignment="1" applyProtection="1">
      <alignment horizontal="center" vertical="top"/>
    </xf>
    <xf numFmtId="0" fontId="8" fillId="0" borderId="0" xfId="0" applyFont="1" applyAlignment="1">
      <alignment horizontal="center"/>
    </xf>
    <xf numFmtId="0" fontId="1" fillId="0" borderId="0" xfId="0" applyFont="1" applyAlignment="1">
      <alignment horizontal="center"/>
    </xf>
    <xf numFmtId="0" fontId="8" fillId="0" borderId="0" xfId="0" applyFont="1" applyAlignment="1" applyProtection="1">
      <alignment horizontal="center"/>
    </xf>
    <xf numFmtId="0" fontId="6" fillId="0" borderId="0" xfId="0" applyFont="1" applyAlignment="1" applyProtection="1">
      <alignment horizontal="center"/>
    </xf>
    <xf numFmtId="0" fontId="5" fillId="0" borderId="0" xfId="0" applyFont="1" applyAlignment="1" applyProtection="1">
      <alignment vertical="top" wrapText="1"/>
    </xf>
    <xf numFmtId="0" fontId="1" fillId="0" borderId="0" xfId="0" applyFont="1" applyAlignment="1" applyProtection="1">
      <alignment vertical="top" wrapText="1"/>
    </xf>
    <xf numFmtId="0" fontId="1" fillId="0" borderId="0" xfId="0" applyFont="1" applyAlignment="1" applyProtection="1">
      <alignment wrapText="1" shrinkToFit="1"/>
    </xf>
    <xf numFmtId="0" fontId="1" fillId="0" borderId="0" xfId="0" applyFont="1" applyAlignment="1" applyProtection="1">
      <alignment vertical="top" wrapText="1" shrinkToFit="1"/>
    </xf>
    <xf numFmtId="0" fontId="2" fillId="0" borderId="0" xfId="0" applyFont="1" applyAlignment="1" applyProtection="1">
      <alignment wrapText="1" shrinkToFi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G$14" lockText="1" noThreeD="1"/>
</file>

<file path=xl/ctrlProps/ctrlProp2.xml><?xml version="1.0" encoding="utf-8"?>
<formControlPr xmlns="http://schemas.microsoft.com/office/spreadsheetml/2009/9/main" objectType="CheckBox" fmlaLink="$AH$14" lockText="1" noThreeD="1"/>
</file>

<file path=xl/ctrlProps/ctrlProp3.xml><?xml version="1.0" encoding="utf-8"?>
<formControlPr xmlns="http://schemas.microsoft.com/office/spreadsheetml/2009/9/main" objectType="CheckBox" fmlaLink="$AI$14"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104775</xdr:colOff>
          <xdr:row>10</xdr:row>
          <xdr:rowOff>0</xdr:rowOff>
        </xdr:from>
        <xdr:to>
          <xdr:col>33</xdr:col>
          <xdr:colOff>142875</xdr:colOff>
          <xdr:row>11</xdr:row>
          <xdr:rowOff>57150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104775</xdr:colOff>
          <xdr:row>11</xdr:row>
          <xdr:rowOff>28575</xdr:rowOff>
        </xdr:from>
        <xdr:to>
          <xdr:col>33</xdr:col>
          <xdr:colOff>133350</xdr:colOff>
          <xdr:row>12</xdr:row>
          <xdr:rowOff>57150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104775</xdr:colOff>
          <xdr:row>12</xdr:row>
          <xdr:rowOff>38100</xdr:rowOff>
        </xdr:from>
        <xdr:to>
          <xdr:col>33</xdr:col>
          <xdr:colOff>133350</xdr:colOff>
          <xdr:row>12</xdr:row>
          <xdr:rowOff>323850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en-US"/>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76200</xdr:colOff>
          <xdr:row>30</xdr:row>
          <xdr:rowOff>19050</xdr:rowOff>
        </xdr:from>
        <xdr:to>
          <xdr:col>26</xdr:col>
          <xdr:colOff>104775</xdr:colOff>
          <xdr:row>31</xdr:row>
          <xdr:rowOff>133350</xdr:rowOff>
        </xdr:to>
        <xdr:sp macro="" textlink="">
          <xdr:nvSpPr>
            <xdr:cNvPr id="6148" name="Check Box 4" hidden="1">
              <a:extLst>
                <a:ext uri="{63B3BB69-23CF-44E3-9099-C40C66FF867C}">
                  <a14:compatExt spid="_x0000_s6148"/>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30</xdr:row>
          <xdr:rowOff>19050</xdr:rowOff>
        </xdr:from>
        <xdr:to>
          <xdr:col>26</xdr:col>
          <xdr:colOff>104775</xdr:colOff>
          <xdr:row>31</xdr:row>
          <xdr:rowOff>133350</xdr:rowOff>
        </xdr:to>
        <xdr:sp macro="" textlink="">
          <xdr:nvSpPr>
            <xdr:cNvPr id="6149" name="Check Box 5" hidden="1">
              <a:extLst>
                <a:ext uri="{63B3BB69-23CF-44E3-9099-C40C66FF867C}">
                  <a14:compatExt spid="_x0000_s6149"/>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en-US"/>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10439</xdr:colOff>
      <xdr:row>13</xdr:row>
      <xdr:rowOff>164002</xdr:rowOff>
    </xdr:from>
    <xdr:to>
      <xdr:col>38</xdr:col>
      <xdr:colOff>3520</xdr:colOff>
      <xdr:row>20</xdr:row>
      <xdr:rowOff>165604</xdr:rowOff>
    </xdr:to>
    <xdr:pic>
      <xdr:nvPicPr>
        <xdr:cNvPr id="2" name="Picture 1"/>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76200" y="2505075"/>
          <a:ext cx="7743825" cy="1781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22860</xdr:rowOff>
    </xdr:from>
    <xdr:to>
      <xdr:col>9</xdr:col>
      <xdr:colOff>144780</xdr:colOff>
      <xdr:row>6</xdr:row>
      <xdr:rowOff>68580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09550" y="1533525"/>
          <a:ext cx="1819275"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drawing" Target="../drawings/drawing1.xml"/><Relationship Id="rId7" Type="http://schemas.openxmlformats.org/officeDocument/2006/relationships/ctrlProp" Target="../ctrlProps/ctrlProp2.xml"/><Relationship Id="rId2" Type="http://schemas.openxmlformats.org/officeDocument/2006/relationships/printerSettings" Target="../printerSettings/printerSettings1.bin"/><Relationship Id="rId1" Type="http://schemas.openxmlformats.org/officeDocument/2006/relationships/hyperlink" Target="https://grayjayendeavors.com/" TargetMode="External"/><Relationship Id="rId6" Type="http://schemas.openxmlformats.org/officeDocument/2006/relationships/ctrlProp" Target="../ctrlProps/ctrlProp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2.bin"/><Relationship Id="rId1" Type="http://schemas.openxmlformats.org/officeDocument/2006/relationships/hyperlink" Target="https://grayjayendeavors.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5.xml"/><Relationship Id="rId2" Type="http://schemas.openxmlformats.org/officeDocument/2006/relationships/printerSettings" Target="../printerSettings/printerSettings3.bin"/><Relationship Id="rId1" Type="http://schemas.openxmlformats.org/officeDocument/2006/relationships/hyperlink" Target="https://grayjayendeavors.com/" TargetMode="External"/><Relationship Id="rId6" Type="http://schemas.openxmlformats.org/officeDocument/2006/relationships/ctrlProp" Target="../ctrlProps/ctrlProp4.xml"/><Relationship Id="rId5" Type="http://schemas.openxmlformats.org/officeDocument/2006/relationships/vmlDrawing" Target="../drawings/vmlDrawing5.v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grayjayendeavors.com/" TargetMode="Externa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M49"/>
  <sheetViews>
    <sheetView showGridLines="0" showRowColHeaders="0" tabSelected="1" topLeftCell="B1" workbookViewId="0">
      <selection activeCell="G2" sqref="G2:Q2"/>
    </sheetView>
  </sheetViews>
  <sheetFormatPr defaultColWidth="9.140625" defaultRowHeight="13.5"/>
  <cols>
    <col min="1" max="1" width="0.85546875" style="17" customWidth="1"/>
    <col min="2" max="35" width="2.7109375" style="17" customWidth="1"/>
    <col min="36" max="36" width="2.7109375" style="18" customWidth="1"/>
    <col min="37" max="38" width="2.7109375" style="17" customWidth="1"/>
    <col min="39" max="39" width="0.7109375" style="17" customWidth="1"/>
    <col min="40" max="16384" width="9.140625" style="17"/>
  </cols>
  <sheetData>
    <row r="1" spans="2:39" ht="9" customHeight="1"/>
    <row r="2" spans="2:39" ht="13.15" customHeight="1">
      <c r="B2" s="94" t="s">
        <v>10</v>
      </c>
      <c r="C2" s="94"/>
      <c r="D2" s="94"/>
      <c r="E2" s="112"/>
      <c r="F2" s="113"/>
      <c r="G2" s="175"/>
      <c r="H2" s="175"/>
      <c r="I2" s="175"/>
      <c r="J2" s="175"/>
      <c r="K2" s="175"/>
      <c r="L2" s="175"/>
      <c r="M2" s="175"/>
      <c r="N2" s="175"/>
      <c r="O2" s="175"/>
      <c r="P2" s="175"/>
      <c r="Q2" s="175"/>
      <c r="R2" s="113"/>
      <c r="S2" s="113"/>
      <c r="T2" s="113"/>
      <c r="U2" s="95"/>
      <c r="V2" s="95"/>
      <c r="W2" s="176" t="s">
        <v>13</v>
      </c>
      <c r="X2" s="176"/>
      <c r="Y2" s="176"/>
      <c r="Z2" s="176"/>
      <c r="AA2" s="176"/>
      <c r="AB2" s="176"/>
      <c r="AC2" s="175"/>
      <c r="AD2" s="175"/>
      <c r="AE2" s="175"/>
      <c r="AF2" s="175"/>
      <c r="AG2" s="175"/>
      <c r="AH2" s="175"/>
      <c r="AI2" s="175"/>
      <c r="AJ2" s="175"/>
      <c r="AK2" s="175"/>
      <c r="AL2" s="175"/>
      <c r="AM2" s="72"/>
    </row>
    <row r="3" spans="2:39" ht="13.15" customHeight="1">
      <c r="B3" s="95" t="s">
        <v>11</v>
      </c>
      <c r="C3" s="95"/>
      <c r="D3" s="95"/>
      <c r="E3" s="95"/>
      <c r="F3" s="95"/>
      <c r="G3" s="175"/>
      <c r="H3" s="175"/>
      <c r="I3" s="175"/>
      <c r="J3" s="175"/>
      <c r="K3" s="175"/>
      <c r="L3" s="175"/>
      <c r="M3" s="175"/>
      <c r="N3" s="175"/>
      <c r="O3" s="175"/>
      <c r="P3" s="175"/>
      <c r="Q3" s="175"/>
      <c r="R3" s="113"/>
      <c r="S3" s="113"/>
      <c r="T3" s="113"/>
      <c r="U3" s="113"/>
      <c r="V3" s="113"/>
      <c r="W3" s="96" t="s">
        <v>14</v>
      </c>
      <c r="X3" s="96"/>
      <c r="Y3" s="96"/>
      <c r="Z3" s="96"/>
      <c r="AA3" s="96"/>
      <c r="AB3" s="95"/>
      <c r="AC3" s="175"/>
      <c r="AD3" s="175"/>
      <c r="AE3" s="175"/>
      <c r="AF3" s="175"/>
      <c r="AG3" s="175"/>
      <c r="AH3" s="175"/>
      <c r="AI3" s="175"/>
      <c r="AJ3" s="175"/>
      <c r="AK3" s="175"/>
      <c r="AL3" s="175"/>
    </row>
    <row r="4" spans="2:39" ht="15" customHeight="1">
      <c r="B4" s="95"/>
      <c r="C4" s="95"/>
      <c r="D4" s="95"/>
      <c r="E4" s="95"/>
      <c r="F4" s="95"/>
      <c r="G4" s="95"/>
      <c r="H4" s="95"/>
      <c r="I4" s="95"/>
      <c r="J4" s="95"/>
      <c r="K4" s="112"/>
      <c r="L4" s="114"/>
      <c r="M4" s="114"/>
      <c r="N4" s="114"/>
      <c r="O4" s="114"/>
      <c r="P4" s="114"/>
      <c r="Q4" s="114"/>
      <c r="R4" s="114"/>
      <c r="S4" s="114"/>
      <c r="T4" s="114"/>
      <c r="U4" s="114"/>
      <c r="V4" s="114"/>
      <c r="W4" s="95"/>
      <c r="X4" s="95"/>
      <c r="Y4" s="95"/>
      <c r="Z4" s="95"/>
      <c r="AA4" s="95"/>
      <c r="AB4" s="95"/>
      <c r="AC4" s="95"/>
      <c r="AD4" s="95"/>
      <c r="AE4" s="95"/>
      <c r="AF4" s="95"/>
      <c r="AG4" s="95"/>
      <c r="AH4" s="95"/>
      <c r="AI4" s="95"/>
      <c r="AJ4" s="115"/>
      <c r="AK4" s="95"/>
      <c r="AL4" s="95"/>
    </row>
    <row r="5" spans="2:39" ht="15" customHeight="1">
      <c r="B5" s="174" t="s">
        <v>12</v>
      </c>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95"/>
    </row>
    <row r="6" spans="2:39" ht="20.45" customHeight="1">
      <c r="B6" s="169" t="s">
        <v>15</v>
      </c>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95"/>
      <c r="AL6" s="95"/>
    </row>
    <row r="7" spans="2:39" ht="13.15" customHeight="1">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s="170"/>
      <c r="AK7" s="95"/>
      <c r="AL7" s="95"/>
    </row>
    <row r="8" spans="2:39" ht="16.149999999999999" customHeight="1">
      <c r="B8" s="171" t="s">
        <v>16</v>
      </c>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95"/>
      <c r="AL8" s="95"/>
    </row>
    <row r="9" spans="2:39" ht="19.899999999999999" customHeight="1">
      <c r="B9" s="102"/>
      <c r="C9" s="11" t="s">
        <v>128</v>
      </c>
      <c r="D9" s="11"/>
      <c r="E9" s="11"/>
      <c r="F9" s="11"/>
      <c r="G9" s="11"/>
      <c r="H9" s="11"/>
      <c r="I9" s="11"/>
      <c r="J9" s="11"/>
      <c r="K9" s="11"/>
      <c r="L9" s="11"/>
      <c r="M9" s="11"/>
      <c r="N9" s="11"/>
      <c r="O9" s="11"/>
      <c r="P9" s="11"/>
      <c r="Q9" s="11"/>
      <c r="R9" s="11"/>
      <c r="S9" s="11"/>
      <c r="T9" s="11"/>
      <c r="U9" s="11"/>
      <c r="V9" s="11"/>
      <c r="W9" s="11"/>
      <c r="X9" s="11"/>
      <c r="Y9" s="11"/>
      <c r="Z9" s="11"/>
      <c r="AA9" s="11"/>
      <c r="AB9" s="98"/>
      <c r="AC9" s="98"/>
      <c r="AD9" s="98"/>
      <c r="AE9" s="172"/>
      <c r="AF9" s="172"/>
      <c r="AG9" s="172"/>
      <c r="AH9" s="172"/>
      <c r="AI9" s="98"/>
      <c r="AJ9" s="98"/>
      <c r="AK9" s="95"/>
      <c r="AL9" s="107"/>
    </row>
    <row r="10" spans="2:39" ht="18" customHeight="1">
      <c r="B10" s="98"/>
      <c r="C10" s="11" t="s">
        <v>146</v>
      </c>
      <c r="D10" s="11"/>
      <c r="E10" s="11"/>
      <c r="F10" s="11"/>
      <c r="G10" s="11"/>
      <c r="H10" s="11"/>
      <c r="I10" s="11"/>
      <c r="J10" s="11"/>
      <c r="K10" s="11"/>
      <c r="L10" s="11"/>
      <c r="M10" s="11"/>
      <c r="N10" s="11"/>
      <c r="O10" s="11"/>
      <c r="P10" s="11"/>
      <c r="Q10" s="11"/>
      <c r="R10" s="11"/>
      <c r="S10" s="11"/>
      <c r="T10" s="11"/>
      <c r="U10" s="11"/>
      <c r="V10" s="11"/>
      <c r="W10" s="11"/>
      <c r="X10" s="11"/>
      <c r="Y10" s="11"/>
      <c r="Z10" s="11"/>
      <c r="AA10" s="11"/>
      <c r="AB10" s="98"/>
      <c r="AC10" s="98"/>
      <c r="AD10" s="98"/>
      <c r="AE10" s="98"/>
      <c r="AF10" s="98"/>
      <c r="AG10" s="98"/>
      <c r="AH10" s="98"/>
      <c r="AI10" s="98"/>
      <c r="AJ10" s="98"/>
      <c r="AK10" s="95"/>
      <c r="AL10" s="95"/>
    </row>
    <row r="11" spans="2:39" ht="18" customHeight="1">
      <c r="B11" s="98"/>
      <c r="C11" s="101"/>
      <c r="D11" s="101"/>
      <c r="E11" s="2" t="s">
        <v>17</v>
      </c>
      <c r="F11" s="2"/>
      <c r="G11" s="2"/>
      <c r="H11" s="2"/>
      <c r="I11" s="2"/>
      <c r="J11" s="2"/>
      <c r="K11" s="2"/>
      <c r="L11" s="2"/>
      <c r="M11" s="2"/>
      <c r="N11" s="2"/>
      <c r="O11" s="2"/>
      <c r="P11" s="2"/>
      <c r="Q11" s="2"/>
      <c r="R11" s="2"/>
      <c r="S11" s="2"/>
      <c r="T11" s="2"/>
      <c r="U11" s="2"/>
      <c r="V11" s="2"/>
      <c r="W11" s="2"/>
      <c r="X11" s="2"/>
      <c r="Y11" s="2"/>
      <c r="Z11" s="2"/>
      <c r="AA11" s="2"/>
      <c r="AB11" s="2"/>
      <c r="AC11" s="2"/>
      <c r="AD11" s="171" t="s">
        <v>18</v>
      </c>
      <c r="AE11" s="171"/>
      <c r="AF11" s="171"/>
      <c r="AG11" s="98"/>
      <c r="AH11" s="98"/>
      <c r="AI11" s="98"/>
      <c r="AJ11" s="173" t="str">
        <f>IF(AG14,IF(AH14,"Only Choose One",IF(AI14,"Only Choose One"," ")),IF(AND(AH14,AI14),"Only Choose One"," "))</f>
        <v xml:space="preserve"> </v>
      </c>
      <c r="AK11" s="173"/>
      <c r="AL11" s="173"/>
    </row>
    <row r="12" spans="2:39" ht="19.899999999999999" customHeight="1">
      <c r="B12" s="98"/>
      <c r="C12" s="101"/>
      <c r="D12" s="101"/>
      <c r="E12" s="2" t="s">
        <v>140</v>
      </c>
      <c r="F12" s="2"/>
      <c r="G12" s="2"/>
      <c r="H12" s="2"/>
      <c r="I12" s="2"/>
      <c r="J12" s="2"/>
      <c r="K12" s="2"/>
      <c r="L12" s="2"/>
      <c r="M12" s="2"/>
      <c r="N12" s="2"/>
      <c r="O12" s="2"/>
      <c r="P12" s="2"/>
      <c r="Q12" s="2"/>
      <c r="R12" s="2"/>
      <c r="S12" s="2"/>
      <c r="T12" s="2"/>
      <c r="U12" s="2"/>
      <c r="V12" s="2"/>
      <c r="W12" s="2"/>
      <c r="X12" s="2"/>
      <c r="Y12" s="2"/>
      <c r="Z12" s="2"/>
      <c r="AA12" s="2"/>
      <c r="AB12" s="2"/>
      <c r="AC12" s="98"/>
      <c r="AD12" s="171" t="s">
        <v>19</v>
      </c>
      <c r="AE12" s="171"/>
      <c r="AF12" s="171"/>
      <c r="AG12" s="98"/>
      <c r="AH12" s="98"/>
      <c r="AI12" s="98"/>
      <c r="AJ12" s="173"/>
      <c r="AK12" s="173"/>
      <c r="AL12" s="173"/>
    </row>
    <row r="13" spans="2:39" ht="30" customHeight="1">
      <c r="B13" s="98"/>
      <c r="C13" s="101"/>
      <c r="D13" s="101"/>
      <c r="E13" s="6" t="s">
        <v>141</v>
      </c>
      <c r="F13" s="6"/>
      <c r="G13" s="6"/>
      <c r="H13" s="6"/>
      <c r="I13" s="6"/>
      <c r="J13" s="6"/>
      <c r="K13" s="6"/>
      <c r="L13" s="6"/>
      <c r="M13" s="6"/>
      <c r="N13" s="6"/>
      <c r="O13" s="6"/>
      <c r="P13" s="6"/>
      <c r="Q13" s="6"/>
      <c r="R13" s="6"/>
      <c r="S13" s="6"/>
      <c r="T13" s="6"/>
      <c r="U13" s="6"/>
      <c r="V13" s="6"/>
      <c r="W13" s="6"/>
      <c r="X13" s="6"/>
      <c r="Y13" s="6"/>
      <c r="Z13" s="99"/>
      <c r="AA13" s="99"/>
      <c r="AB13" s="99"/>
      <c r="AC13" s="98"/>
      <c r="AD13" s="5" t="s">
        <v>20</v>
      </c>
      <c r="AE13" s="5"/>
      <c r="AF13" s="5"/>
      <c r="AG13" s="98"/>
      <c r="AH13" s="98"/>
      <c r="AI13" s="98"/>
      <c r="AJ13" s="98"/>
      <c r="AK13" s="95"/>
      <c r="AL13" s="107"/>
    </row>
    <row r="14" spans="2:39" ht="13.15" hidden="1" customHeight="1">
      <c r="B14" s="98"/>
      <c r="C14" s="101"/>
      <c r="D14" s="101"/>
      <c r="E14" s="105"/>
      <c r="F14" s="105"/>
      <c r="G14" s="105"/>
      <c r="H14" s="105"/>
      <c r="I14" s="105"/>
      <c r="J14" s="105"/>
      <c r="K14" s="105"/>
      <c r="L14" s="105"/>
      <c r="M14" s="105"/>
      <c r="N14" s="105"/>
      <c r="O14" s="105"/>
      <c r="P14" s="105"/>
      <c r="Q14" s="105"/>
      <c r="R14" s="105"/>
      <c r="S14" s="105"/>
      <c r="T14" s="105"/>
      <c r="U14" s="105"/>
      <c r="V14" s="105"/>
      <c r="W14" s="105"/>
      <c r="X14" s="105"/>
      <c r="Y14" s="99"/>
      <c r="Z14" s="99"/>
      <c r="AA14" s="99"/>
      <c r="AB14" s="99"/>
      <c r="AC14" s="98"/>
      <c r="AD14" s="100"/>
      <c r="AE14" s="100"/>
      <c r="AF14" s="100"/>
      <c r="AG14" s="116" t="b">
        <v>0</v>
      </c>
      <c r="AH14" s="116" t="b">
        <v>0</v>
      </c>
      <c r="AI14" s="116" t="b">
        <v>0</v>
      </c>
      <c r="AJ14" s="98"/>
      <c r="AK14" s="95"/>
      <c r="AL14" s="117"/>
    </row>
    <row r="15" spans="2:39" ht="22.5" customHeight="1">
      <c r="B15" s="102"/>
      <c r="C15" s="1" t="s">
        <v>24</v>
      </c>
      <c r="D15" s="1"/>
      <c r="E15" s="1"/>
      <c r="F15" s="1"/>
      <c r="G15" s="1"/>
      <c r="H15" s="1"/>
      <c r="I15" s="1"/>
      <c r="J15" s="1"/>
      <c r="K15" s="1"/>
      <c r="L15" s="1"/>
      <c r="M15" s="1"/>
      <c r="N15" s="1"/>
      <c r="O15" s="1"/>
      <c r="P15" s="1"/>
      <c r="Q15" s="1"/>
      <c r="R15" s="1"/>
      <c r="S15" s="1"/>
      <c r="T15" s="1"/>
      <c r="U15" s="1"/>
      <c r="V15" s="1"/>
      <c r="W15" s="1"/>
      <c r="X15" s="1"/>
      <c r="Y15" s="1"/>
      <c r="Z15" s="1"/>
      <c r="AA15" s="1"/>
      <c r="AB15" s="168" t="s">
        <v>22</v>
      </c>
      <c r="AC15" s="168"/>
      <c r="AD15" s="168"/>
      <c r="AE15" s="168"/>
      <c r="AF15" s="168"/>
      <c r="AG15" s="168" t="s">
        <v>23</v>
      </c>
      <c r="AH15" s="168"/>
      <c r="AI15" s="168"/>
      <c r="AJ15" s="168"/>
      <c r="AK15" s="168"/>
      <c r="AL15" s="95"/>
    </row>
    <row r="16" spans="2:39" ht="6.6" customHeight="1">
      <c r="B16" s="98"/>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98"/>
      <c r="AC16" s="98"/>
      <c r="AD16" s="98"/>
      <c r="AE16" s="98"/>
      <c r="AF16" s="98"/>
      <c r="AG16" s="98"/>
      <c r="AH16" s="98"/>
      <c r="AI16" s="98"/>
      <c r="AJ16" s="98"/>
      <c r="AK16" s="95"/>
      <c r="AL16" s="95"/>
    </row>
    <row r="17" spans="2:38" ht="24.75" customHeight="1">
      <c r="B17" s="98"/>
      <c r="C17" s="101"/>
      <c r="D17" s="101"/>
      <c r="E17" s="6" t="s">
        <v>21</v>
      </c>
      <c r="F17" s="6"/>
      <c r="G17" s="6"/>
      <c r="H17" s="6"/>
      <c r="I17" s="6"/>
      <c r="J17" s="6"/>
      <c r="K17" s="6"/>
      <c r="L17" s="6"/>
      <c r="M17" s="6"/>
      <c r="N17" s="6"/>
      <c r="O17" s="6"/>
      <c r="P17" s="6"/>
      <c r="Q17" s="6"/>
      <c r="R17" s="6"/>
      <c r="S17" s="6"/>
      <c r="T17" s="6"/>
      <c r="U17" s="6"/>
      <c r="V17" s="6"/>
      <c r="W17" s="6"/>
      <c r="X17" s="6"/>
      <c r="Y17" s="6"/>
      <c r="Z17" s="6"/>
      <c r="AA17" s="3"/>
      <c r="AB17" s="4"/>
      <c r="AC17" s="4"/>
      <c r="AD17" s="4"/>
      <c r="AE17" s="4"/>
      <c r="AF17" s="4"/>
      <c r="AG17" s="4"/>
      <c r="AH17" s="4"/>
      <c r="AI17" s="4"/>
      <c r="AJ17" s="4"/>
      <c r="AK17" s="4"/>
      <c r="AL17" s="107"/>
    </row>
    <row r="18" spans="2:38" ht="10.5" customHeight="1">
      <c r="B18" s="98"/>
      <c r="C18" s="101"/>
      <c r="D18" s="101"/>
      <c r="E18" s="6" t="s">
        <v>129</v>
      </c>
      <c r="F18" s="6"/>
      <c r="G18" s="6"/>
      <c r="H18" s="6"/>
      <c r="I18" s="6"/>
      <c r="J18" s="6"/>
      <c r="K18" s="6"/>
      <c r="L18" s="6"/>
      <c r="M18" s="6"/>
      <c r="N18" s="6"/>
      <c r="O18" s="6"/>
      <c r="P18" s="6"/>
      <c r="Q18" s="6"/>
      <c r="R18" s="6"/>
      <c r="S18" s="6"/>
      <c r="T18" s="6"/>
      <c r="U18" s="6"/>
      <c r="V18" s="6"/>
      <c r="W18" s="6"/>
      <c r="X18" s="6"/>
      <c r="Y18" s="6"/>
      <c r="Z18" s="6"/>
      <c r="AA18" s="101"/>
      <c r="AB18" s="98"/>
      <c r="AC18" s="98"/>
      <c r="AD18" s="98"/>
      <c r="AE18" s="98"/>
      <c r="AF18" s="98"/>
      <c r="AG18" s="98"/>
      <c r="AH18" s="98"/>
      <c r="AI18" s="98"/>
      <c r="AJ18" s="98"/>
      <c r="AK18" s="95"/>
      <c r="AL18" s="95"/>
    </row>
    <row r="19" spans="2:38" ht="18" customHeight="1">
      <c r="B19" s="98"/>
      <c r="C19" s="101"/>
      <c r="D19" s="180" t="s">
        <v>25</v>
      </c>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98"/>
      <c r="AJ19" s="98"/>
      <c r="AK19" s="95"/>
      <c r="AL19" s="95"/>
    </row>
    <row r="20" spans="2:38" ht="15" customHeight="1">
      <c r="B20" s="98"/>
      <c r="C20" s="101"/>
      <c r="D20" s="101"/>
      <c r="E20" s="6" t="s">
        <v>26</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95"/>
    </row>
    <row r="21" spans="2:38" ht="15.75" customHeight="1">
      <c r="B21" s="98"/>
      <c r="C21" s="101"/>
      <c r="D21" s="95"/>
      <c r="E21" s="183" t="s">
        <v>126</v>
      </c>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row>
    <row r="22" spans="2:38" ht="16.5" customHeight="1">
      <c r="B22" s="98"/>
      <c r="C22" s="101"/>
      <c r="D22" s="101"/>
      <c r="E22" s="6" t="s">
        <v>130</v>
      </c>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95"/>
    </row>
    <row r="23" spans="2:38" ht="6" customHeight="1">
      <c r="B23" s="98"/>
      <c r="C23" s="101"/>
      <c r="D23" s="101"/>
      <c r="E23" s="105"/>
      <c r="F23" s="105"/>
      <c r="G23" s="105"/>
      <c r="H23" s="105"/>
      <c r="I23" s="105"/>
      <c r="J23" s="105"/>
      <c r="K23" s="105"/>
      <c r="L23" s="105"/>
      <c r="M23" s="105"/>
      <c r="N23" s="105"/>
      <c r="O23" s="105"/>
      <c r="P23" s="105"/>
      <c r="Q23" s="105"/>
      <c r="R23" s="105"/>
      <c r="S23" s="105"/>
      <c r="T23" s="105"/>
      <c r="U23" s="105"/>
      <c r="V23" s="105"/>
      <c r="W23" s="105"/>
      <c r="X23" s="105"/>
      <c r="Y23" s="105"/>
      <c r="Z23" s="105"/>
      <c r="AA23" s="101"/>
      <c r="AB23" s="98"/>
      <c r="AC23" s="98"/>
      <c r="AD23" s="98"/>
      <c r="AE23" s="98"/>
      <c r="AF23" s="98"/>
      <c r="AG23" s="98"/>
      <c r="AH23" s="98"/>
      <c r="AI23" s="98"/>
      <c r="AJ23" s="98"/>
      <c r="AK23" s="95"/>
      <c r="AL23" s="95"/>
    </row>
    <row r="24" spans="2:38" ht="20.45" customHeight="1">
      <c r="B24" s="98"/>
      <c r="C24" s="11" t="s">
        <v>27</v>
      </c>
      <c r="D24" s="11"/>
      <c r="E24" s="11"/>
      <c r="F24" s="11"/>
      <c r="G24" s="11"/>
      <c r="H24" s="11"/>
      <c r="I24" s="11"/>
      <c r="J24" s="11"/>
      <c r="K24" s="11"/>
      <c r="L24" s="11"/>
      <c r="M24" s="11"/>
      <c r="N24" s="11"/>
      <c r="O24" s="11"/>
      <c r="P24" s="104"/>
      <c r="Q24" s="104"/>
      <c r="R24" s="182" t="str">
        <f>IF(AG14,IF(AC24=AH24,IF(AC25=AH25,IF(AC26=AH26," ","When Choosing Box 1, # of Children for Parent A &amp; B should be Equal"),"When Choosing Box 1, # of Children for Parent A &amp; B should be Equal"),"When Choosing Box 1, # of Children for Parent A &amp; B should be Equal"),IF(AH14,IF(AC26=AE9,IF(AH26&gt;0,"When Choosing Box 2, Parent B Total Children should Equal 0"," "),"When Choosing Box 2, Parent A Total Children should Equal Box 1.a"),IF(AI14,IF(AC26+AH26=AE9," ","When Choosing Box 3, Total Number of Children added together for Parent A &amp; Parent B should Equal Box 1.a")," ")))</f>
        <v xml:space="preserve"> </v>
      </c>
      <c r="S24" s="182"/>
      <c r="T24" s="182"/>
      <c r="U24" s="182"/>
      <c r="V24" s="182"/>
      <c r="W24" s="182"/>
      <c r="X24" s="182"/>
      <c r="Y24" s="182"/>
      <c r="Z24" s="104"/>
      <c r="AA24" s="104"/>
      <c r="AB24" s="98"/>
      <c r="AC24" s="184"/>
      <c r="AD24" s="184"/>
      <c r="AE24" s="184"/>
      <c r="AF24" s="118"/>
      <c r="AG24" s="118"/>
      <c r="AH24" s="184"/>
      <c r="AI24" s="184"/>
      <c r="AJ24" s="184"/>
      <c r="AK24" s="107"/>
      <c r="AL24" s="95"/>
    </row>
    <row r="25" spans="2:38" ht="18" customHeight="1" thickBot="1">
      <c r="B25" s="98"/>
      <c r="C25" s="11" t="s">
        <v>28</v>
      </c>
      <c r="D25" s="11"/>
      <c r="E25" s="11"/>
      <c r="F25" s="11"/>
      <c r="G25" s="11"/>
      <c r="H25" s="11"/>
      <c r="I25" s="11"/>
      <c r="J25" s="11"/>
      <c r="K25" s="11"/>
      <c r="L25" s="11"/>
      <c r="M25" s="11"/>
      <c r="N25" s="11"/>
      <c r="O25" s="96"/>
      <c r="P25" s="104"/>
      <c r="Q25" s="104"/>
      <c r="R25" s="182"/>
      <c r="S25" s="182"/>
      <c r="T25" s="182"/>
      <c r="U25" s="182"/>
      <c r="V25" s="182"/>
      <c r="W25" s="182"/>
      <c r="X25" s="182"/>
      <c r="Y25" s="182"/>
      <c r="Z25" s="104"/>
      <c r="AA25" s="104"/>
      <c r="AB25" s="119" t="s">
        <v>31</v>
      </c>
      <c r="AC25" s="185"/>
      <c r="AD25" s="185"/>
      <c r="AE25" s="185"/>
      <c r="AF25" s="118"/>
      <c r="AG25" s="118"/>
      <c r="AH25" s="185"/>
      <c r="AI25" s="185"/>
      <c r="AJ25" s="185"/>
      <c r="AK25" s="107"/>
      <c r="AL25" s="95"/>
    </row>
    <row r="26" spans="2:38" ht="18" customHeight="1">
      <c r="B26" s="98"/>
      <c r="C26" s="11" t="s">
        <v>29</v>
      </c>
      <c r="D26" s="11"/>
      <c r="E26" s="11"/>
      <c r="F26" s="11"/>
      <c r="G26" s="11"/>
      <c r="H26" s="11"/>
      <c r="I26" s="11"/>
      <c r="J26" s="11"/>
      <c r="K26" s="11"/>
      <c r="L26" s="11"/>
      <c r="M26" s="11"/>
      <c r="N26" s="11"/>
      <c r="O26" s="96"/>
      <c r="P26" s="104"/>
      <c r="Q26" s="104"/>
      <c r="R26" s="182"/>
      <c r="S26" s="182"/>
      <c r="T26" s="182"/>
      <c r="U26" s="182"/>
      <c r="V26" s="182"/>
      <c r="W26" s="182"/>
      <c r="X26" s="182"/>
      <c r="Y26" s="182"/>
      <c r="Z26" s="104"/>
      <c r="AA26" s="104"/>
      <c r="AB26" s="119" t="s">
        <v>30</v>
      </c>
      <c r="AC26" s="181">
        <f>IF((AC24+AC25)=0,0,AC24+AC25)</f>
        <v>0</v>
      </c>
      <c r="AD26" s="181"/>
      <c r="AE26" s="181"/>
      <c r="AF26" s="118"/>
      <c r="AG26" s="118"/>
      <c r="AH26" s="181">
        <f>IF((AH24+AH25)=0,0,AH24+AH25)</f>
        <v>0</v>
      </c>
      <c r="AI26" s="181"/>
      <c r="AJ26" s="181"/>
      <c r="AK26" s="107"/>
      <c r="AL26" s="95"/>
    </row>
    <row r="27" spans="2:38" ht="9.6" customHeight="1">
      <c r="B27" s="98"/>
      <c r="C27" s="101"/>
      <c r="D27" s="101"/>
      <c r="E27" s="105"/>
      <c r="F27" s="105"/>
      <c r="G27" s="105"/>
      <c r="H27" s="105"/>
      <c r="I27" s="105"/>
      <c r="J27" s="105"/>
      <c r="K27" s="105"/>
      <c r="L27" s="105"/>
      <c r="M27" s="105"/>
      <c r="N27" s="105"/>
      <c r="O27" s="105"/>
      <c r="P27" s="105"/>
      <c r="Q27" s="105"/>
      <c r="R27" s="105"/>
      <c r="S27" s="105"/>
      <c r="T27" s="105"/>
      <c r="U27" s="105"/>
      <c r="V27" s="105"/>
      <c r="W27" s="105"/>
      <c r="X27" s="105"/>
      <c r="Y27" s="105"/>
      <c r="Z27" s="105"/>
      <c r="AA27" s="101"/>
      <c r="AB27" s="119"/>
      <c r="AC27" s="101"/>
      <c r="AD27" s="101"/>
      <c r="AE27" s="101"/>
      <c r="AF27" s="101"/>
      <c r="AG27" s="101"/>
      <c r="AH27" s="101"/>
      <c r="AI27" s="101"/>
      <c r="AJ27" s="101"/>
      <c r="AK27" s="95"/>
      <c r="AL27" s="95"/>
    </row>
    <row r="28" spans="2:38" ht="18" customHeight="1">
      <c r="B28" s="171" t="s">
        <v>32</v>
      </c>
      <c r="C28" s="171"/>
      <c r="D28" s="171"/>
      <c r="E28" s="171"/>
      <c r="F28" s="171"/>
      <c r="G28" s="171"/>
      <c r="H28" s="171"/>
      <c r="I28" s="105"/>
      <c r="J28" s="105"/>
      <c r="K28" s="105"/>
      <c r="L28" s="105"/>
      <c r="M28" s="105"/>
      <c r="N28" s="105"/>
      <c r="O28" s="105"/>
      <c r="P28" s="105"/>
      <c r="Q28" s="105"/>
      <c r="R28" s="105"/>
      <c r="S28" s="105"/>
      <c r="T28" s="105"/>
      <c r="U28" s="105"/>
      <c r="V28" s="105"/>
      <c r="W28" s="105"/>
      <c r="X28" s="105"/>
      <c r="Y28" s="105"/>
      <c r="Z28" s="105"/>
      <c r="AA28" s="101"/>
      <c r="AB28" s="119"/>
      <c r="AC28" s="101"/>
      <c r="AD28" s="101"/>
      <c r="AE28" s="101"/>
      <c r="AF28" s="101"/>
      <c r="AG28" s="101"/>
      <c r="AH28" s="101"/>
      <c r="AI28" s="101"/>
      <c r="AJ28" s="101"/>
      <c r="AK28" s="95"/>
      <c r="AL28" s="95"/>
    </row>
    <row r="29" spans="2:38" ht="6" customHeight="1">
      <c r="B29" s="98"/>
      <c r="C29" s="101"/>
      <c r="D29" s="101"/>
      <c r="E29" s="105"/>
      <c r="F29" s="105"/>
      <c r="G29" s="105"/>
      <c r="H29" s="105"/>
      <c r="I29" s="105"/>
      <c r="J29" s="105"/>
      <c r="K29" s="105"/>
      <c r="L29" s="105"/>
      <c r="M29" s="105"/>
      <c r="N29" s="105"/>
      <c r="O29" s="105"/>
      <c r="P29" s="105"/>
      <c r="Q29" s="105"/>
      <c r="R29" s="105"/>
      <c r="S29" s="105"/>
      <c r="T29" s="105"/>
      <c r="U29" s="105"/>
      <c r="V29" s="105"/>
      <c r="W29" s="105"/>
      <c r="X29" s="105"/>
      <c r="Y29" s="105"/>
      <c r="Z29" s="105"/>
      <c r="AA29" s="101"/>
      <c r="AB29" s="119"/>
      <c r="AC29" s="101"/>
      <c r="AD29" s="101"/>
      <c r="AE29" s="101"/>
      <c r="AF29" s="101"/>
      <c r="AG29" s="101"/>
      <c r="AH29" s="101"/>
      <c r="AI29" s="101"/>
      <c r="AJ29" s="101"/>
      <c r="AK29" s="95"/>
      <c r="AL29" s="95"/>
    </row>
    <row r="30" spans="2:38" ht="21.6" customHeight="1">
      <c r="B30" s="98"/>
      <c r="C30" s="11" t="s">
        <v>33</v>
      </c>
      <c r="D30" s="11"/>
      <c r="E30" s="11"/>
      <c r="F30" s="11"/>
      <c r="G30" s="11"/>
      <c r="H30" s="11"/>
      <c r="I30" s="11"/>
      <c r="J30" s="11"/>
      <c r="K30" s="11"/>
      <c r="L30" s="11"/>
      <c r="M30" s="11"/>
      <c r="N30" s="11"/>
      <c r="O30" s="11"/>
      <c r="P30" s="11"/>
      <c r="Q30" s="11"/>
      <c r="R30" s="11"/>
      <c r="S30" s="11"/>
      <c r="T30" s="11"/>
      <c r="U30" s="11"/>
      <c r="V30" s="11"/>
      <c r="W30" s="11"/>
      <c r="X30" s="11"/>
      <c r="Y30" s="11"/>
      <c r="Z30" s="11"/>
      <c r="AA30" s="11"/>
      <c r="AB30" s="119"/>
      <c r="AC30" s="178"/>
      <c r="AD30" s="178"/>
      <c r="AE30" s="178"/>
      <c r="AF30" s="106"/>
      <c r="AG30" s="106"/>
      <c r="AH30" s="178"/>
      <c r="AI30" s="178"/>
      <c r="AJ30" s="178"/>
      <c r="AK30" s="107"/>
      <c r="AL30" s="95"/>
    </row>
    <row r="31" spans="2:38" ht="4.9000000000000004" customHeight="1">
      <c r="B31" s="98"/>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19"/>
      <c r="AC31" s="101"/>
      <c r="AD31" s="101"/>
      <c r="AE31" s="101"/>
      <c r="AF31" s="101"/>
      <c r="AG31" s="101"/>
      <c r="AH31" s="101"/>
      <c r="AI31" s="101"/>
      <c r="AJ31" s="101"/>
      <c r="AK31" s="95"/>
      <c r="AL31" s="95"/>
    </row>
    <row r="32" spans="2:38" ht="14.45" customHeight="1">
      <c r="B32" s="98"/>
      <c r="C32" s="11" t="s">
        <v>131</v>
      </c>
      <c r="D32" s="11"/>
      <c r="E32" s="11"/>
      <c r="F32" s="11"/>
      <c r="G32" s="11"/>
      <c r="H32" s="11"/>
      <c r="I32" s="11"/>
      <c r="J32" s="11"/>
      <c r="K32" s="11"/>
      <c r="L32" s="11"/>
      <c r="M32" s="11"/>
      <c r="N32" s="11"/>
      <c r="O32" s="11"/>
      <c r="P32" s="11"/>
      <c r="Q32" s="11"/>
      <c r="R32" s="11"/>
      <c r="S32" s="11"/>
      <c r="T32" s="11"/>
      <c r="U32" s="11"/>
      <c r="V32" s="11"/>
      <c r="W32" s="11"/>
      <c r="X32" s="11"/>
      <c r="Y32" s="11"/>
      <c r="Z32" s="11"/>
      <c r="AA32" s="11"/>
      <c r="AB32" s="119"/>
      <c r="AC32" s="101"/>
      <c r="AD32" s="101"/>
      <c r="AE32" s="101"/>
      <c r="AF32" s="101"/>
      <c r="AG32" s="101"/>
      <c r="AH32" s="101"/>
      <c r="AI32" s="101"/>
      <c r="AJ32" s="101"/>
      <c r="AK32" s="95"/>
      <c r="AL32" s="95"/>
    </row>
    <row r="33" spans="2:38" ht="22.9" customHeight="1">
      <c r="B33" s="98"/>
      <c r="C33" s="109" t="s">
        <v>34</v>
      </c>
      <c r="D33" s="106"/>
      <c r="E33" s="177" t="s">
        <v>35</v>
      </c>
      <c r="F33" s="177"/>
      <c r="G33" s="177"/>
      <c r="H33" s="177"/>
      <c r="I33" s="177"/>
      <c r="J33" s="177"/>
      <c r="K33" s="177"/>
      <c r="L33" s="177"/>
      <c r="M33" s="177"/>
      <c r="N33" s="177"/>
      <c r="O33" s="177"/>
      <c r="P33" s="177"/>
      <c r="Q33" s="177"/>
      <c r="R33" s="108"/>
      <c r="S33" s="108"/>
      <c r="T33" s="108"/>
      <c r="U33" s="108"/>
      <c r="V33" s="108"/>
      <c r="W33" s="108"/>
      <c r="X33" s="108"/>
      <c r="Y33" s="108"/>
      <c r="Z33" s="108"/>
      <c r="AA33" s="106"/>
      <c r="AB33" s="119" t="s">
        <v>31</v>
      </c>
      <c r="AC33" s="178"/>
      <c r="AD33" s="178"/>
      <c r="AE33" s="178"/>
      <c r="AF33" s="106"/>
      <c r="AG33" s="106"/>
      <c r="AH33" s="178"/>
      <c r="AI33" s="178"/>
      <c r="AJ33" s="178"/>
      <c r="AK33" s="107"/>
      <c r="AL33" s="95"/>
    </row>
    <row r="34" spans="2:38" ht="15" customHeight="1">
      <c r="B34" s="95"/>
      <c r="C34" s="96"/>
      <c r="D34" s="104"/>
      <c r="E34" s="104"/>
      <c r="F34" s="104"/>
      <c r="G34" s="104"/>
      <c r="H34" s="104"/>
      <c r="I34" s="104"/>
      <c r="J34" s="104"/>
      <c r="K34" s="104"/>
      <c r="L34" s="104"/>
      <c r="M34" s="104"/>
      <c r="N34" s="104"/>
      <c r="O34" s="104"/>
      <c r="P34" s="104"/>
      <c r="Q34" s="104"/>
      <c r="R34" s="179" t="s">
        <v>22</v>
      </c>
      <c r="S34" s="179"/>
      <c r="T34" s="179"/>
      <c r="U34" s="179"/>
      <c r="V34" s="179"/>
      <c r="W34" s="179" t="s">
        <v>23</v>
      </c>
      <c r="X34" s="179"/>
      <c r="Y34" s="179"/>
      <c r="Z34" s="179"/>
      <c r="AA34" s="179"/>
      <c r="AB34" s="120"/>
      <c r="AC34" s="95"/>
      <c r="AD34" s="95"/>
      <c r="AE34" s="95"/>
      <c r="AF34" s="95"/>
      <c r="AG34" s="95"/>
      <c r="AH34" s="95"/>
      <c r="AI34" s="95"/>
      <c r="AJ34" s="115"/>
      <c r="AK34" s="95"/>
      <c r="AL34" s="95"/>
    </row>
    <row r="35" spans="2:38" ht="21.6" customHeight="1">
      <c r="B35" s="98"/>
      <c r="C35" s="109" t="s">
        <v>36</v>
      </c>
      <c r="D35" s="106"/>
      <c r="E35" s="177" t="s">
        <v>37</v>
      </c>
      <c r="F35" s="177"/>
      <c r="G35" s="177"/>
      <c r="H35" s="177"/>
      <c r="I35" s="177"/>
      <c r="J35" s="177"/>
      <c r="K35" s="177"/>
      <c r="L35" s="177"/>
      <c r="M35" s="177"/>
      <c r="N35" s="177"/>
      <c r="O35" s="177"/>
      <c r="P35" s="177"/>
      <c r="Q35" s="177"/>
      <c r="R35" s="108"/>
      <c r="S35" s="178"/>
      <c r="T35" s="178"/>
      <c r="U35" s="178"/>
      <c r="V35" s="107"/>
      <c r="W35" s="106"/>
      <c r="X35" s="178"/>
      <c r="Y35" s="178"/>
      <c r="Z35" s="178"/>
      <c r="AA35" s="107"/>
      <c r="AB35" s="14" t="str">
        <f>IF(X35+S35=(AC33+AH33)," ","The total of the amounts in lines 2b and 2c must be equal.")</f>
        <v xml:space="preserve"> </v>
      </c>
      <c r="AC35" s="14"/>
      <c r="AD35" s="14"/>
      <c r="AE35" s="14"/>
      <c r="AF35" s="14"/>
      <c r="AG35" s="14"/>
      <c r="AH35" s="14"/>
      <c r="AI35" s="14"/>
      <c r="AJ35" s="14"/>
      <c r="AK35" s="14"/>
      <c r="AL35" s="95"/>
    </row>
    <row r="36" spans="2:38" ht="4.9000000000000004" customHeight="1">
      <c r="B36" s="98"/>
      <c r="C36" s="101"/>
      <c r="D36" s="101"/>
      <c r="E36" s="103"/>
      <c r="F36" s="103"/>
      <c r="G36" s="103"/>
      <c r="H36" s="103"/>
      <c r="I36" s="103"/>
      <c r="J36" s="103"/>
      <c r="K36" s="103"/>
      <c r="L36" s="103"/>
      <c r="M36" s="103"/>
      <c r="N36" s="103"/>
      <c r="O36" s="103"/>
      <c r="P36" s="103"/>
      <c r="Q36" s="103"/>
      <c r="R36" s="103"/>
      <c r="S36" s="103"/>
      <c r="T36" s="103"/>
      <c r="U36" s="103"/>
      <c r="V36" s="103"/>
      <c r="W36" s="103"/>
      <c r="X36" s="103"/>
      <c r="Y36" s="103"/>
      <c r="Z36" s="103"/>
      <c r="AA36" s="101"/>
      <c r="AB36" s="167"/>
      <c r="AC36" s="167"/>
      <c r="AD36" s="167"/>
      <c r="AE36" s="167"/>
      <c r="AF36" s="167"/>
      <c r="AG36" s="167"/>
      <c r="AH36" s="167"/>
      <c r="AI36" s="167"/>
      <c r="AJ36" s="167"/>
      <c r="AK36" s="167"/>
      <c r="AL36" s="95"/>
    </row>
    <row r="37" spans="2:38" ht="22.9" customHeight="1">
      <c r="B37" s="98"/>
      <c r="C37" s="1" t="s">
        <v>38</v>
      </c>
      <c r="D37" s="1"/>
      <c r="E37" s="1"/>
      <c r="F37" s="1"/>
      <c r="G37" s="1"/>
      <c r="H37" s="1"/>
      <c r="I37" s="1"/>
      <c r="J37" s="1"/>
      <c r="K37" s="1"/>
      <c r="L37" s="1"/>
      <c r="M37" s="1"/>
      <c r="N37" s="1"/>
      <c r="O37" s="1"/>
      <c r="P37" s="1"/>
      <c r="Q37" s="1"/>
      <c r="R37" s="1"/>
      <c r="S37" s="1"/>
      <c r="T37" s="1"/>
      <c r="U37" s="1"/>
      <c r="V37" s="1"/>
      <c r="W37" s="1"/>
      <c r="X37" s="1"/>
      <c r="Y37" s="1"/>
      <c r="Z37" s="1"/>
      <c r="AA37" s="1"/>
      <c r="AB37" s="121"/>
      <c r="AC37" s="122"/>
      <c r="AD37" s="122"/>
      <c r="AE37" s="122"/>
      <c r="AF37" s="101"/>
      <c r="AG37" s="101"/>
      <c r="AH37" s="122"/>
      <c r="AI37" s="122"/>
      <c r="AJ37" s="122"/>
      <c r="AK37" s="95"/>
      <c r="AL37" s="95"/>
    </row>
    <row r="38" spans="2:38" ht="22.9" customHeight="1">
      <c r="B38" s="98"/>
      <c r="C38" s="109" t="s">
        <v>39</v>
      </c>
      <c r="D38" s="109"/>
      <c r="E38" s="12" t="s">
        <v>40</v>
      </c>
      <c r="F38" s="12"/>
      <c r="G38" s="12"/>
      <c r="H38" s="12"/>
      <c r="I38" s="12"/>
      <c r="J38" s="12"/>
      <c r="K38" s="12"/>
      <c r="L38" s="12"/>
      <c r="M38" s="12"/>
      <c r="N38" s="12"/>
      <c r="O38" s="12"/>
      <c r="P38" s="12"/>
      <c r="Q38" s="12"/>
      <c r="R38" s="111"/>
      <c r="S38" s="111"/>
      <c r="T38" s="111"/>
      <c r="U38" s="111"/>
      <c r="V38" s="111"/>
      <c r="W38" s="111"/>
      <c r="X38" s="111"/>
      <c r="Y38" s="111"/>
      <c r="Z38" s="111"/>
      <c r="AA38" s="109"/>
      <c r="AB38" s="123" t="s">
        <v>47</v>
      </c>
      <c r="AC38" s="178"/>
      <c r="AD38" s="178"/>
      <c r="AE38" s="178"/>
      <c r="AF38" s="106"/>
      <c r="AG38" s="106"/>
      <c r="AH38" s="178"/>
      <c r="AI38" s="178"/>
      <c r="AJ38" s="178"/>
      <c r="AK38" s="107"/>
      <c r="AL38" s="95"/>
    </row>
    <row r="39" spans="2:38" ht="22.9" customHeight="1">
      <c r="B39" s="98"/>
      <c r="C39" s="109" t="s">
        <v>41</v>
      </c>
      <c r="D39" s="109"/>
      <c r="E39" s="12" t="s">
        <v>132</v>
      </c>
      <c r="F39" s="12"/>
      <c r="G39" s="12"/>
      <c r="H39" s="12"/>
      <c r="I39" s="12"/>
      <c r="J39" s="12"/>
      <c r="K39" s="12"/>
      <c r="L39" s="12"/>
      <c r="M39" s="12"/>
      <c r="N39" s="12"/>
      <c r="O39" s="12"/>
      <c r="P39" s="12"/>
      <c r="Q39" s="12"/>
      <c r="R39" s="111"/>
      <c r="S39" s="111"/>
      <c r="T39" s="111"/>
      <c r="U39" s="111"/>
      <c r="V39" s="111"/>
      <c r="W39" s="111"/>
      <c r="X39" s="111"/>
      <c r="Y39" s="111"/>
      <c r="Z39" s="111"/>
      <c r="AA39" s="109"/>
      <c r="AB39" s="123" t="s">
        <v>47</v>
      </c>
      <c r="AC39" s="178"/>
      <c r="AD39" s="178"/>
      <c r="AE39" s="178"/>
      <c r="AF39" s="106"/>
      <c r="AG39" s="106"/>
      <c r="AH39" s="178"/>
      <c r="AI39" s="178"/>
      <c r="AJ39" s="178"/>
      <c r="AK39" s="107"/>
      <c r="AL39" s="95"/>
    </row>
    <row r="40" spans="2:38" ht="22.9" customHeight="1">
      <c r="B40" s="98"/>
      <c r="C40" s="109" t="s">
        <v>42</v>
      </c>
      <c r="D40" s="109"/>
      <c r="E40" s="12" t="s">
        <v>43</v>
      </c>
      <c r="F40" s="12"/>
      <c r="G40" s="12"/>
      <c r="H40" s="12"/>
      <c r="I40" s="12"/>
      <c r="J40" s="12"/>
      <c r="K40" s="12"/>
      <c r="L40" s="12"/>
      <c r="M40" s="12"/>
      <c r="N40" s="12"/>
      <c r="O40" s="12"/>
      <c r="P40" s="12"/>
      <c r="Q40" s="12"/>
      <c r="R40" s="111"/>
      <c r="S40" s="111"/>
      <c r="T40" s="111"/>
      <c r="U40" s="111"/>
      <c r="V40" s="111"/>
      <c r="W40" s="111"/>
      <c r="X40" s="111"/>
      <c r="Y40" s="111"/>
      <c r="Z40" s="111"/>
      <c r="AA40" s="109"/>
      <c r="AB40" s="123" t="s">
        <v>47</v>
      </c>
      <c r="AC40" s="178"/>
      <c r="AD40" s="178"/>
      <c r="AE40" s="178"/>
      <c r="AF40" s="106"/>
      <c r="AG40" s="106"/>
      <c r="AH40" s="178"/>
      <c r="AI40" s="178"/>
      <c r="AJ40" s="178"/>
      <c r="AK40" s="107"/>
      <c r="AL40" s="95"/>
    </row>
    <row r="41" spans="2:38" ht="22.9" customHeight="1">
      <c r="B41" s="98"/>
      <c r="C41" s="11" t="s">
        <v>44</v>
      </c>
      <c r="D41" s="11"/>
      <c r="E41" s="11"/>
      <c r="F41" s="11"/>
      <c r="G41" s="11"/>
      <c r="H41" s="11"/>
      <c r="I41" s="11"/>
      <c r="J41" s="11"/>
      <c r="K41" s="11"/>
      <c r="L41" s="11"/>
      <c r="M41" s="11"/>
      <c r="N41" s="11"/>
      <c r="O41" s="11"/>
      <c r="P41" s="11"/>
      <c r="Q41" s="11"/>
      <c r="R41" s="11"/>
      <c r="S41" s="11"/>
      <c r="T41" s="11"/>
      <c r="U41" s="11"/>
      <c r="V41" s="11"/>
      <c r="W41" s="11"/>
      <c r="X41" s="11"/>
      <c r="Y41" s="11"/>
      <c r="Z41" s="11"/>
      <c r="AA41" s="11"/>
      <c r="AB41" s="119"/>
      <c r="AC41" s="124"/>
      <c r="AD41" s="124"/>
      <c r="AE41" s="124"/>
      <c r="AF41" s="106"/>
      <c r="AG41" s="106"/>
      <c r="AH41" s="124"/>
      <c r="AI41" s="124"/>
      <c r="AJ41" s="124"/>
      <c r="AK41" s="95"/>
      <c r="AL41" s="95"/>
    </row>
    <row r="42" spans="2:38" ht="22.9" customHeight="1">
      <c r="B42" s="98"/>
      <c r="C42" s="109" t="s">
        <v>45</v>
      </c>
      <c r="D42" s="109"/>
      <c r="E42" s="12" t="s">
        <v>46</v>
      </c>
      <c r="F42" s="12"/>
      <c r="G42" s="12"/>
      <c r="H42" s="12"/>
      <c r="I42" s="12"/>
      <c r="J42" s="12"/>
      <c r="K42" s="12"/>
      <c r="L42" s="12"/>
      <c r="M42" s="12"/>
      <c r="N42" s="12"/>
      <c r="O42" s="12"/>
      <c r="P42" s="12"/>
      <c r="Q42" s="12"/>
      <c r="R42" s="12"/>
      <c r="S42" s="12"/>
      <c r="T42" s="12"/>
      <c r="U42" s="12"/>
      <c r="V42" s="12"/>
      <c r="W42" s="12"/>
      <c r="X42" s="12"/>
      <c r="Y42" s="12"/>
      <c r="Z42" s="12"/>
      <c r="AA42" s="109"/>
      <c r="AB42" s="121"/>
      <c r="AC42" s="191"/>
      <c r="AD42" s="191"/>
      <c r="AE42" s="191"/>
      <c r="AF42" s="125"/>
      <c r="AG42" s="125"/>
      <c r="AH42" s="191"/>
      <c r="AI42" s="191"/>
      <c r="AJ42" s="191"/>
      <c r="AK42" s="166"/>
      <c r="AL42" s="95"/>
    </row>
    <row r="43" spans="2:38" ht="22.9" customHeight="1">
      <c r="B43" s="98"/>
      <c r="C43" s="109"/>
      <c r="D43" s="109"/>
      <c r="E43" s="13" t="s">
        <v>148</v>
      </c>
      <c r="F43" s="13"/>
      <c r="G43" s="13"/>
      <c r="H43" s="13">
        <v>1</v>
      </c>
      <c r="I43" s="13"/>
      <c r="J43" s="13"/>
      <c r="K43" s="13">
        <v>2</v>
      </c>
      <c r="L43" s="13"/>
      <c r="M43" s="13"/>
      <c r="N43" s="13">
        <v>3</v>
      </c>
      <c r="O43" s="13"/>
      <c r="P43" s="13"/>
      <c r="Q43" s="13">
        <v>4</v>
      </c>
      <c r="R43" s="13"/>
      <c r="S43" s="13"/>
      <c r="T43" s="13">
        <v>5</v>
      </c>
      <c r="U43" s="13"/>
      <c r="V43" s="13"/>
      <c r="W43" s="110"/>
      <c r="X43" s="110"/>
      <c r="Y43" s="110"/>
      <c r="Z43" s="110"/>
      <c r="AA43" s="109"/>
      <c r="AB43" s="121"/>
      <c r="AC43" s="155"/>
      <c r="AD43" s="155"/>
      <c r="AE43" s="155"/>
      <c r="AF43" s="125"/>
      <c r="AG43" s="125"/>
      <c r="AH43" s="155"/>
      <c r="AI43" s="155"/>
      <c r="AJ43" s="155"/>
      <c r="AK43" s="166"/>
      <c r="AL43" s="95"/>
    </row>
    <row r="44" spans="2:38" ht="22.9" customHeight="1">
      <c r="B44" s="98"/>
      <c r="C44" s="109"/>
      <c r="D44" s="109"/>
      <c r="E44" s="13" t="s">
        <v>22</v>
      </c>
      <c r="F44" s="13"/>
      <c r="G44" s="13"/>
      <c r="H44" s="9"/>
      <c r="I44" s="9"/>
      <c r="J44" s="9"/>
      <c r="K44" s="9"/>
      <c r="L44" s="9"/>
      <c r="M44" s="9"/>
      <c r="N44" s="9"/>
      <c r="O44" s="9"/>
      <c r="P44" s="9"/>
      <c r="Q44" s="9"/>
      <c r="R44" s="9"/>
      <c r="S44" s="9"/>
      <c r="T44" s="9"/>
      <c r="U44" s="9"/>
      <c r="V44" s="9"/>
      <c r="W44" s="110"/>
      <c r="X44" s="110"/>
      <c r="Y44" s="110"/>
      <c r="Z44" s="110"/>
      <c r="AA44" s="109"/>
      <c r="AB44" s="121"/>
      <c r="AC44" s="155"/>
      <c r="AD44" s="155"/>
      <c r="AE44" s="155"/>
      <c r="AF44" s="125"/>
      <c r="AG44" s="125"/>
      <c r="AH44" s="155"/>
      <c r="AI44" s="155"/>
      <c r="AJ44" s="155"/>
      <c r="AK44" s="166"/>
      <c r="AL44" s="95"/>
    </row>
    <row r="45" spans="2:38" ht="22.9" customHeight="1" thickBot="1">
      <c r="B45" s="98"/>
      <c r="C45" s="109"/>
      <c r="D45" s="109"/>
      <c r="E45" s="13" t="s">
        <v>23</v>
      </c>
      <c r="F45" s="13"/>
      <c r="G45" s="13"/>
      <c r="H45" s="8"/>
      <c r="I45" s="8"/>
      <c r="J45" s="8"/>
      <c r="K45" s="8"/>
      <c r="L45" s="8"/>
      <c r="M45" s="8"/>
      <c r="N45" s="8"/>
      <c r="O45" s="8"/>
      <c r="P45" s="8"/>
      <c r="Q45" s="8"/>
      <c r="R45" s="8"/>
      <c r="S45" s="8"/>
      <c r="T45" s="8"/>
      <c r="U45" s="8"/>
      <c r="V45" s="8"/>
      <c r="W45" s="110"/>
      <c r="X45" s="110"/>
      <c r="Y45" s="110"/>
      <c r="Z45" s="110"/>
      <c r="AA45" s="109"/>
      <c r="AB45" s="121"/>
      <c r="AC45" s="188">
        <f>ROUND(SUM(H44:V44),0)</f>
        <v>0</v>
      </c>
      <c r="AD45" s="188"/>
      <c r="AE45" s="188"/>
      <c r="AF45" s="106"/>
      <c r="AG45" s="106"/>
      <c r="AH45" s="188">
        <f>ROUND(SUM(H45:V45),0)</f>
        <v>0</v>
      </c>
      <c r="AI45" s="188"/>
      <c r="AJ45" s="188"/>
      <c r="AK45" s="107"/>
      <c r="AL45" s="95"/>
    </row>
    <row r="46" spans="2:38" ht="22.9" customHeight="1">
      <c r="B46" s="98"/>
      <c r="C46" s="109"/>
      <c r="D46" s="109"/>
      <c r="E46" s="7" t="s">
        <v>147</v>
      </c>
      <c r="F46" s="7"/>
      <c r="G46" s="7"/>
      <c r="H46" s="10">
        <f>ROUND(H44+H45,0)</f>
        <v>0</v>
      </c>
      <c r="I46" s="10"/>
      <c r="J46" s="10"/>
      <c r="K46" s="10">
        <f t="shared" ref="K46" si="0">ROUND(K44+K45,0)</f>
        <v>0</v>
      </c>
      <c r="L46" s="10"/>
      <c r="M46" s="10"/>
      <c r="N46" s="10">
        <f t="shared" ref="N46" si="1">ROUND(N44+N45,0)</f>
        <v>0</v>
      </c>
      <c r="O46" s="10"/>
      <c r="P46" s="10"/>
      <c r="Q46" s="10">
        <f t="shared" ref="Q46" si="2">ROUND(Q44+Q45,0)</f>
        <v>0</v>
      </c>
      <c r="R46" s="10"/>
      <c r="S46" s="10"/>
      <c r="T46" s="10">
        <f t="shared" ref="T46" si="3">ROUND(T44+T45,0)</f>
        <v>0</v>
      </c>
      <c r="U46" s="10"/>
      <c r="V46" s="10"/>
      <c r="W46" s="126"/>
      <c r="X46" s="126"/>
      <c r="Y46" s="126"/>
      <c r="Z46" s="126"/>
      <c r="AA46" s="126"/>
      <c r="AB46" s="121"/>
      <c r="AJ46" s="17"/>
      <c r="AK46" s="166"/>
      <c r="AL46" s="95"/>
    </row>
    <row r="47" spans="2:38" ht="8.4499999999999993" customHeight="1">
      <c r="B47" s="42"/>
      <c r="C47" s="40"/>
      <c r="D47" s="40"/>
      <c r="E47" s="47"/>
      <c r="F47" s="47"/>
      <c r="G47" s="47"/>
      <c r="H47" s="47"/>
      <c r="I47" s="47"/>
      <c r="J47" s="47"/>
      <c r="K47" s="47"/>
      <c r="L47" s="47"/>
      <c r="M47" s="47"/>
      <c r="N47" s="47"/>
      <c r="O47" s="47"/>
      <c r="P47" s="47"/>
      <c r="Q47" s="47"/>
      <c r="R47" s="47"/>
      <c r="S47" s="47"/>
      <c r="T47" s="47"/>
      <c r="U47" s="47"/>
      <c r="V47" s="47"/>
      <c r="W47" s="47"/>
      <c r="X47" s="47"/>
      <c r="Y47" s="47"/>
      <c r="Z47" s="47"/>
      <c r="AA47" s="40"/>
      <c r="AB47" s="42"/>
      <c r="AC47" s="43"/>
      <c r="AD47" s="43"/>
      <c r="AE47" s="43"/>
      <c r="AF47" s="24"/>
      <c r="AG47" s="24"/>
      <c r="AH47" s="43"/>
      <c r="AI47" s="43"/>
      <c r="AJ47" s="43"/>
    </row>
    <row r="48" spans="2:38" ht="7.15" customHeight="1"/>
    <row r="49" spans="2:37" ht="21" customHeight="1">
      <c r="B49" s="189" t="s">
        <v>149</v>
      </c>
      <c r="C49" s="189"/>
      <c r="D49" s="189"/>
      <c r="E49" s="189"/>
      <c r="F49" s="189"/>
      <c r="G49" s="189"/>
      <c r="H49" s="189"/>
      <c r="I49" s="189"/>
      <c r="R49" s="190" t="s">
        <v>48</v>
      </c>
      <c r="S49" s="190"/>
      <c r="T49" s="190"/>
      <c r="U49" s="190"/>
      <c r="V49" s="190"/>
      <c r="W49" s="186" t="s">
        <v>138</v>
      </c>
      <c r="X49" s="186"/>
      <c r="Y49" s="186"/>
      <c r="Z49" s="186"/>
      <c r="AA49" s="186"/>
      <c r="AB49" s="186"/>
      <c r="AC49" s="186"/>
      <c r="AD49" s="186"/>
      <c r="AE49" s="186"/>
      <c r="AF49" s="186"/>
      <c r="AG49" s="186"/>
      <c r="AH49" s="187" t="s">
        <v>139</v>
      </c>
      <c r="AI49" s="187"/>
      <c r="AJ49" s="187"/>
      <c r="AK49" s="89"/>
    </row>
  </sheetData>
  <sheetProtection algorithmName="SHA-512" hashValue="6ldqgLe4Q9wKZOHSkz53o0rvmP0Tn0H0P65S7FtiHD/ublVUJYjvpxyqxcIdS1Q8XnoR/84XQqwLmHVFN+RykQ==" saltValue="ED1BJM9IBNgZtNa0t8uZzw==" spinCount="100000" sheet="1" selectLockedCells="1"/>
  <mergeCells count="99">
    <mergeCell ref="C37:AA37"/>
    <mergeCell ref="AC38:AE38"/>
    <mergeCell ref="AH38:AJ38"/>
    <mergeCell ref="AC42:AE42"/>
    <mergeCell ref="AH42:AJ42"/>
    <mergeCell ref="E42:Z42"/>
    <mergeCell ref="AC39:AE39"/>
    <mergeCell ref="AH39:AJ39"/>
    <mergeCell ref="AC40:AE40"/>
    <mergeCell ref="AH40:AJ40"/>
    <mergeCell ref="E39:Q39"/>
    <mergeCell ref="E38:Q38"/>
    <mergeCell ref="W49:AG49"/>
    <mergeCell ref="AH49:AJ49"/>
    <mergeCell ref="AH45:AJ45"/>
    <mergeCell ref="AC45:AE45"/>
    <mergeCell ref="B49:I49"/>
    <mergeCell ref="R49:V49"/>
    <mergeCell ref="E18:Z18"/>
    <mergeCell ref="E20:AK20"/>
    <mergeCell ref="AC30:AE30"/>
    <mergeCell ref="C26:N26"/>
    <mergeCell ref="R24:Y26"/>
    <mergeCell ref="C25:N25"/>
    <mergeCell ref="E21:AL21"/>
    <mergeCell ref="B28:H28"/>
    <mergeCell ref="C30:AA30"/>
    <mergeCell ref="E22:AK22"/>
    <mergeCell ref="AC24:AE24"/>
    <mergeCell ref="AH24:AJ24"/>
    <mergeCell ref="AC25:AE25"/>
    <mergeCell ref="AH25:AJ25"/>
    <mergeCell ref="AC26:AE26"/>
    <mergeCell ref="E33:Q33"/>
    <mergeCell ref="C31:AA31"/>
    <mergeCell ref="D19:AH19"/>
    <mergeCell ref="AH30:AJ30"/>
    <mergeCell ref="C32:AA32"/>
    <mergeCell ref="AH33:AJ33"/>
    <mergeCell ref="AH26:AJ26"/>
    <mergeCell ref="C24:O24"/>
    <mergeCell ref="AC33:AE33"/>
    <mergeCell ref="E35:Q35"/>
    <mergeCell ref="S35:U35"/>
    <mergeCell ref="X35:Z35"/>
    <mergeCell ref="R34:V34"/>
    <mergeCell ref="W34:AA34"/>
    <mergeCell ref="B5:AK5"/>
    <mergeCell ref="G2:Q2"/>
    <mergeCell ref="G3:Q3"/>
    <mergeCell ref="W2:AB2"/>
    <mergeCell ref="AC2:AL2"/>
    <mergeCell ref="AC3:AL3"/>
    <mergeCell ref="B6:AJ6"/>
    <mergeCell ref="B7:AJ7"/>
    <mergeCell ref="AD12:AF12"/>
    <mergeCell ref="B8:AJ8"/>
    <mergeCell ref="C9:AA9"/>
    <mergeCell ref="AE9:AH9"/>
    <mergeCell ref="AJ11:AL12"/>
    <mergeCell ref="C10:AA10"/>
    <mergeCell ref="AD11:AF11"/>
    <mergeCell ref="E12:AB12"/>
    <mergeCell ref="E13:Y13"/>
    <mergeCell ref="AD13:AF13"/>
    <mergeCell ref="AG17:AK17"/>
    <mergeCell ref="E17:AA17"/>
    <mergeCell ref="E11:AC11"/>
    <mergeCell ref="C15:AA15"/>
    <mergeCell ref="AB17:AF17"/>
    <mergeCell ref="AB15:AF15"/>
    <mergeCell ref="AG15:AK15"/>
    <mergeCell ref="E44:G44"/>
    <mergeCell ref="E45:G45"/>
    <mergeCell ref="E46:G46"/>
    <mergeCell ref="H44:J44"/>
    <mergeCell ref="H45:J45"/>
    <mergeCell ref="H46:J46"/>
    <mergeCell ref="N44:P44"/>
    <mergeCell ref="Q44:S44"/>
    <mergeCell ref="K46:M46"/>
    <mergeCell ref="N46:P46"/>
    <mergeCell ref="Q46:S46"/>
    <mergeCell ref="AB35:AK35"/>
    <mergeCell ref="E43:G43"/>
    <mergeCell ref="E40:Q40"/>
    <mergeCell ref="C41:AA41"/>
    <mergeCell ref="T46:V46"/>
    <mergeCell ref="H43:J43"/>
    <mergeCell ref="K43:M43"/>
    <mergeCell ref="N43:P43"/>
    <mergeCell ref="Q43:S43"/>
    <mergeCell ref="T43:V43"/>
    <mergeCell ref="T44:V44"/>
    <mergeCell ref="K45:M45"/>
    <mergeCell ref="N45:P45"/>
    <mergeCell ref="Q45:S45"/>
    <mergeCell ref="T45:V45"/>
    <mergeCell ref="K44:M44"/>
  </mergeCells>
  <dataValidations count="1">
    <dataValidation type="whole" allowBlank="1" showInputMessage="1" showErrorMessage="1" errorTitle="# of Children" error="Must be a number between 1 and 5." sqref="AE9">
      <formula1>1</formula1>
      <formula2>5</formula2>
    </dataValidation>
  </dataValidations>
  <hyperlinks>
    <hyperlink ref="W49" r:id="rId1"/>
  </hyperlinks>
  <pageMargins left="0.3" right="0.15" top="0.3" bottom="0.3" header="0.3" footer="0.3"/>
  <pageSetup scale="94" orientation="portrait" r:id="rId2"/>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33" r:id="rId6" name="Check Box 9">
              <controlPr locked="0" defaultSize="0" autoLine="0" autoPict="0" altText="No">
                <anchor moveWithCells="1">
                  <from>
                    <xdr:col>32</xdr:col>
                    <xdr:colOff>104775</xdr:colOff>
                    <xdr:row>10</xdr:row>
                    <xdr:rowOff>0</xdr:rowOff>
                  </from>
                  <to>
                    <xdr:col>33</xdr:col>
                    <xdr:colOff>142875</xdr:colOff>
                    <xdr:row>11</xdr:row>
                    <xdr:rowOff>57150</xdr:rowOff>
                  </to>
                </anchor>
              </controlPr>
            </control>
          </mc:Choice>
        </mc:AlternateContent>
        <mc:AlternateContent xmlns:mc="http://schemas.openxmlformats.org/markup-compatibility/2006">
          <mc:Choice Requires="x14">
            <control shapeId="1060" r:id="rId7" name="Check Box 36">
              <controlPr locked="0" defaultSize="0" autoLine="0" autoPict="0" altText="No">
                <anchor>
                  <from>
                    <xdr:col>32</xdr:col>
                    <xdr:colOff>104775</xdr:colOff>
                    <xdr:row>11</xdr:row>
                    <xdr:rowOff>28575</xdr:rowOff>
                  </from>
                  <to>
                    <xdr:col>33</xdr:col>
                    <xdr:colOff>133350</xdr:colOff>
                    <xdr:row>12</xdr:row>
                    <xdr:rowOff>57150</xdr:rowOff>
                  </to>
                </anchor>
              </controlPr>
            </control>
          </mc:Choice>
        </mc:AlternateContent>
        <mc:AlternateContent xmlns:mc="http://schemas.openxmlformats.org/markup-compatibility/2006">
          <mc:Choice Requires="x14">
            <control shapeId="1061" r:id="rId8" name="Check Box 37">
              <controlPr locked="0" defaultSize="0" autoLine="0" autoPict="0" altText="No">
                <anchor>
                  <from>
                    <xdr:col>32</xdr:col>
                    <xdr:colOff>104775</xdr:colOff>
                    <xdr:row>12</xdr:row>
                    <xdr:rowOff>38100</xdr:rowOff>
                  </from>
                  <to>
                    <xdr:col>33</xdr:col>
                    <xdr:colOff>133350</xdr:colOff>
                    <xdr:row>12</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70"/>
  <sheetViews>
    <sheetView showGridLines="0" showRowColHeaders="0" workbookViewId="0">
      <selection activeCell="AO22" sqref="AO22"/>
    </sheetView>
  </sheetViews>
  <sheetFormatPr defaultColWidth="9.140625" defaultRowHeight="13.5"/>
  <cols>
    <col min="1" max="1" width="0.85546875" style="17" customWidth="1"/>
    <col min="2" max="35" width="2.7109375" style="17" customWidth="1"/>
    <col min="36" max="36" width="2.7109375" style="18" customWidth="1"/>
    <col min="37" max="38" width="2.7109375" style="17" customWidth="1"/>
    <col min="39" max="39" width="0.7109375" style="17" customWidth="1"/>
    <col min="40" max="16384" width="9.140625" style="17"/>
  </cols>
  <sheetData>
    <row r="1" spans="2:38" ht="8.25" customHeight="1">
      <c r="B1" s="127"/>
      <c r="C1" s="127"/>
      <c r="D1" s="127"/>
      <c r="E1" s="127"/>
      <c r="F1" s="127"/>
      <c r="G1" s="127"/>
      <c r="H1" s="127"/>
      <c r="I1" s="127"/>
      <c r="J1" s="95"/>
      <c r="K1" s="95"/>
      <c r="L1" s="95"/>
      <c r="M1" s="95"/>
      <c r="N1" s="95"/>
      <c r="O1" s="95"/>
      <c r="P1" s="95"/>
      <c r="Q1" s="95"/>
      <c r="R1" s="128"/>
      <c r="S1" s="128"/>
      <c r="T1" s="128"/>
      <c r="U1" s="128"/>
      <c r="V1" s="128"/>
      <c r="W1" s="95"/>
      <c r="X1" s="95"/>
      <c r="Y1" s="95"/>
      <c r="Z1" s="95"/>
      <c r="AA1" s="95"/>
      <c r="AB1" s="95"/>
      <c r="AC1" s="95"/>
      <c r="AD1" s="95"/>
      <c r="AE1" s="95"/>
      <c r="AF1" s="95"/>
      <c r="AG1" s="95"/>
      <c r="AH1" s="127"/>
      <c r="AI1" s="127"/>
      <c r="AJ1" s="127"/>
      <c r="AK1" s="127"/>
      <c r="AL1" s="95"/>
    </row>
    <row r="2" spans="2:38" ht="3.75" customHeight="1">
      <c r="B2" s="129"/>
      <c r="C2" s="130"/>
      <c r="D2" s="130"/>
      <c r="E2" s="130"/>
      <c r="F2" s="130"/>
      <c r="G2" s="130"/>
      <c r="H2" s="130"/>
      <c r="I2" s="130"/>
      <c r="J2" s="131"/>
      <c r="K2" s="131"/>
      <c r="L2" s="131"/>
      <c r="M2" s="131"/>
      <c r="N2" s="131"/>
      <c r="O2" s="131"/>
      <c r="P2" s="131"/>
      <c r="Q2" s="131"/>
      <c r="R2" s="132"/>
      <c r="S2" s="132"/>
      <c r="T2" s="132"/>
      <c r="U2" s="132"/>
      <c r="V2" s="132"/>
      <c r="W2" s="131"/>
      <c r="X2" s="131"/>
      <c r="Y2" s="131"/>
      <c r="Z2" s="131"/>
      <c r="AA2" s="131"/>
      <c r="AB2" s="131"/>
      <c r="AC2" s="131"/>
      <c r="AD2" s="131"/>
      <c r="AE2" s="131"/>
      <c r="AF2" s="131"/>
      <c r="AG2" s="131"/>
      <c r="AH2" s="130"/>
      <c r="AI2" s="130"/>
      <c r="AJ2" s="130"/>
      <c r="AK2" s="130"/>
      <c r="AL2" s="133"/>
    </row>
    <row r="3" spans="2:38" ht="14.45" customHeight="1">
      <c r="B3" s="134"/>
      <c r="C3" s="192" t="s">
        <v>10</v>
      </c>
      <c r="D3" s="192"/>
      <c r="E3" s="192"/>
      <c r="F3" s="192"/>
      <c r="G3" s="193" t="str">
        <f>IF('Page 1 (inputs)'!G2=0," ",'Page 1 (inputs)'!G2)</f>
        <v xml:space="preserve"> </v>
      </c>
      <c r="H3" s="193"/>
      <c r="I3" s="193"/>
      <c r="J3" s="193"/>
      <c r="K3" s="193"/>
      <c r="L3" s="193"/>
      <c r="M3" s="193"/>
      <c r="N3" s="193"/>
      <c r="O3" s="193"/>
      <c r="P3" s="193"/>
      <c r="Q3" s="193"/>
      <c r="R3" s="135"/>
      <c r="S3" s="136"/>
      <c r="T3" s="137"/>
      <c r="U3" s="137"/>
      <c r="V3" s="137"/>
      <c r="W3" s="194" t="s">
        <v>0</v>
      </c>
      <c r="X3" s="194"/>
      <c r="Y3" s="194"/>
      <c r="Z3" s="194"/>
      <c r="AA3" s="137"/>
      <c r="AB3" s="193" t="str">
        <f>IF('Page 1 (inputs)'!G3=0," ",'Page 1 (inputs)'!G3)</f>
        <v xml:space="preserve"> </v>
      </c>
      <c r="AC3" s="193"/>
      <c r="AD3" s="193"/>
      <c r="AE3" s="193"/>
      <c r="AF3" s="193"/>
      <c r="AG3" s="193"/>
      <c r="AH3" s="193"/>
      <c r="AI3" s="193"/>
      <c r="AJ3" s="193"/>
      <c r="AK3" s="193"/>
      <c r="AL3" s="138"/>
    </row>
    <row r="4" spans="2:38" ht="6" customHeight="1">
      <c r="B4" s="139"/>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1"/>
      <c r="AK4" s="140"/>
      <c r="AL4" s="142"/>
    </row>
    <row r="5" spans="2:38" ht="6.6" customHeight="1">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115"/>
      <c r="AK5" s="95"/>
      <c r="AL5" s="95"/>
    </row>
    <row r="6" spans="2:38" ht="15.6" customHeight="1">
      <c r="B6" s="95"/>
      <c r="C6" s="95"/>
      <c r="D6" s="95"/>
      <c r="E6" s="95"/>
      <c r="F6" s="95"/>
      <c r="G6" s="95"/>
      <c r="H6" s="95"/>
      <c r="I6" s="95"/>
      <c r="J6" s="95"/>
      <c r="K6" s="95"/>
      <c r="L6" s="95"/>
      <c r="M6" s="95"/>
      <c r="N6" s="95"/>
      <c r="O6" s="95"/>
      <c r="P6" s="95"/>
      <c r="Q6" s="95"/>
      <c r="R6" s="95"/>
      <c r="S6" s="95"/>
      <c r="T6" s="95"/>
      <c r="U6" s="95"/>
      <c r="V6" s="95"/>
      <c r="W6" s="95"/>
      <c r="X6" s="95"/>
      <c r="Y6" s="95"/>
      <c r="Z6" s="95"/>
      <c r="AA6" s="95"/>
      <c r="AB6" s="168" t="s">
        <v>22</v>
      </c>
      <c r="AC6" s="168"/>
      <c r="AD6" s="168"/>
      <c r="AE6" s="168"/>
      <c r="AF6" s="168"/>
      <c r="AG6" s="168" t="s">
        <v>23</v>
      </c>
      <c r="AH6" s="168"/>
      <c r="AI6" s="168"/>
      <c r="AJ6" s="168"/>
      <c r="AK6" s="168"/>
      <c r="AL6" s="95"/>
    </row>
    <row r="7" spans="2:38" ht="5.45" customHeight="1">
      <c r="B7" s="95"/>
      <c r="C7" s="95"/>
      <c r="D7" s="95"/>
      <c r="E7" s="95"/>
      <c r="F7" s="95"/>
      <c r="G7" s="95"/>
      <c r="H7" s="95"/>
      <c r="I7" s="95"/>
      <c r="J7" s="95"/>
      <c r="K7" s="95"/>
      <c r="L7" s="95"/>
      <c r="M7" s="95"/>
      <c r="N7" s="95"/>
      <c r="O7" s="95"/>
      <c r="P7" s="95"/>
      <c r="Q7" s="95"/>
      <c r="R7" s="95"/>
      <c r="S7" s="95"/>
      <c r="T7" s="95"/>
      <c r="U7" s="95"/>
      <c r="V7" s="95"/>
      <c r="W7" s="95"/>
      <c r="X7" s="95"/>
      <c r="Y7" s="95"/>
      <c r="Z7" s="95"/>
      <c r="AA7" s="95"/>
      <c r="AB7" s="98"/>
      <c r="AC7" s="98"/>
      <c r="AD7" s="98"/>
      <c r="AE7" s="98"/>
      <c r="AF7" s="98"/>
      <c r="AG7" s="98"/>
      <c r="AH7" s="98"/>
      <c r="AI7" s="98"/>
      <c r="AJ7" s="98"/>
      <c r="AK7" s="95"/>
      <c r="AL7" s="95"/>
    </row>
    <row r="8" spans="2:38" ht="21.6" customHeight="1">
      <c r="B8" s="95"/>
      <c r="C8" s="95"/>
      <c r="D8" s="95"/>
      <c r="E8" s="95"/>
      <c r="F8" s="95"/>
      <c r="G8" s="95"/>
      <c r="H8" s="95"/>
      <c r="I8" s="95"/>
      <c r="J8" s="95"/>
      <c r="K8" s="95"/>
      <c r="L8" s="95"/>
      <c r="M8" s="95"/>
      <c r="N8" s="95"/>
      <c r="O8" s="95"/>
      <c r="P8" s="95"/>
      <c r="Q8" s="95"/>
      <c r="R8" s="95"/>
      <c r="S8" s="95"/>
      <c r="T8" s="95"/>
      <c r="U8" s="95"/>
      <c r="V8" s="95"/>
      <c r="W8" s="95"/>
      <c r="X8" s="95"/>
      <c r="Y8" s="95"/>
      <c r="Z8" s="95"/>
      <c r="AA8" s="95"/>
      <c r="AB8" s="203" t="str">
        <f>IF('Page 1 (inputs)'!AB17=0," ",'Page 1 (inputs)'!AB17)</f>
        <v xml:space="preserve"> </v>
      </c>
      <c r="AC8" s="204"/>
      <c r="AD8" s="204"/>
      <c r="AE8" s="204"/>
      <c r="AF8" s="205"/>
      <c r="AG8" s="203" t="str">
        <f>IF('Page 1 (inputs)'!AG17=0," ",'Page 1 (inputs)'!AG17)</f>
        <v xml:space="preserve"> </v>
      </c>
      <c r="AH8" s="204"/>
      <c r="AI8" s="204"/>
      <c r="AJ8" s="204"/>
      <c r="AK8" s="205"/>
      <c r="AL8" s="95"/>
    </row>
    <row r="9" spans="2:38">
      <c r="B9" s="5" t="s">
        <v>49</v>
      </c>
      <c r="C9" s="5"/>
      <c r="D9" s="5"/>
      <c r="E9" s="5"/>
      <c r="F9" s="5"/>
      <c r="G9" s="5"/>
      <c r="H9" s="5"/>
      <c r="I9" s="5"/>
      <c r="J9" s="5"/>
      <c r="K9" s="5"/>
      <c r="L9" s="5"/>
      <c r="M9" s="5"/>
      <c r="N9" s="95"/>
      <c r="O9" s="95"/>
      <c r="P9" s="95"/>
      <c r="Q9" s="95"/>
      <c r="R9" s="95"/>
      <c r="S9" s="95"/>
      <c r="T9" s="95"/>
      <c r="U9" s="95"/>
      <c r="V9" s="95"/>
      <c r="W9" s="95"/>
      <c r="X9" s="95"/>
      <c r="Y9" s="95"/>
      <c r="Z9" s="95"/>
      <c r="AA9" s="95"/>
      <c r="AB9" s="104"/>
      <c r="AC9" s="104"/>
      <c r="AD9" s="104"/>
      <c r="AE9" s="104"/>
      <c r="AF9" s="104"/>
      <c r="AG9" s="104"/>
      <c r="AH9" s="104"/>
      <c r="AI9" s="104"/>
      <c r="AJ9" s="143"/>
      <c r="AK9" s="104"/>
      <c r="AL9" s="95"/>
    </row>
    <row r="10" spans="2:38" ht="20.25" customHeight="1">
      <c r="B10" s="158"/>
      <c r="C10" s="109" t="s">
        <v>50</v>
      </c>
      <c r="D10" s="12" t="s">
        <v>51</v>
      </c>
      <c r="E10" s="12"/>
      <c r="F10" s="12"/>
      <c r="G10" s="12"/>
      <c r="H10" s="12"/>
      <c r="I10" s="12"/>
      <c r="J10" s="12"/>
      <c r="K10" s="12"/>
      <c r="L10" s="12"/>
      <c r="M10" s="12"/>
      <c r="N10" s="12"/>
      <c r="O10" s="126"/>
      <c r="P10" s="126"/>
      <c r="Q10" s="177" t="s">
        <v>120</v>
      </c>
      <c r="R10" s="177"/>
      <c r="S10" s="177"/>
      <c r="T10" s="177"/>
      <c r="U10" s="177"/>
      <c r="V10" s="177"/>
      <c r="W10" s="144"/>
      <c r="X10" s="145"/>
      <c r="Y10" s="145"/>
      <c r="Z10" s="146"/>
      <c r="AA10" s="147"/>
      <c r="AB10" s="119" t="s">
        <v>30</v>
      </c>
      <c r="AC10" s="188">
        <f>ROUND(MAX(('Page 1 (inputs)'!AC30+(IF(AND(NOT('Page 1 (inputs)'!AH14),NOT((IF('Page 3 (result)'!AC22="Recipient",'Page 1 (inputs)'!AC33,'Page 1 (inputs)'!AH33))=0),'Page 3 (result)'!AC22="Recipient"),'Page 1 (inputs)'!S35,'Page 1 (inputs)'!AC33))-'Page 1 (inputs)'!AC38-'Page 1 (inputs)'!AC39-'Page 1 (inputs)'!AC40),0),0)</f>
        <v>0</v>
      </c>
      <c r="AD10" s="188"/>
      <c r="AE10" s="188"/>
      <c r="AF10" s="106"/>
      <c r="AG10" s="120" t="s">
        <v>31</v>
      </c>
      <c r="AH10" s="188">
        <f>ROUND(MAX(('Page 1 (inputs)'!AH30+(IF(AND(NOT('Page 1 (inputs)'!AH14),NOT((IF('Page 2'!AC22="Recipient",'Page 1 (inputs)'!AC33,'Page 1 (inputs)'!AH33))=0),'Page 3 (result)'!AH22="Recipient"),'Page 1 (inputs)'!X35,'Page 1 (inputs)'!AH33))-'Page 1 (inputs)'!AH38-'Page 1 (inputs)'!AH39-'Page 1 (inputs)'!AH40),0),0)</f>
        <v>0</v>
      </c>
      <c r="AI10" s="188"/>
      <c r="AJ10" s="188"/>
      <c r="AK10" s="104"/>
      <c r="AL10" s="95"/>
    </row>
    <row r="11" spans="2:38" ht="12" hidden="1" customHeight="1">
      <c r="B11" s="158"/>
      <c r="C11" s="109"/>
      <c r="D11" s="109"/>
      <c r="E11" s="110"/>
      <c r="F11" s="110"/>
      <c r="G11" s="110"/>
      <c r="H11" s="110"/>
      <c r="I11" s="110"/>
      <c r="J11" s="110"/>
      <c r="K11" s="110"/>
      <c r="L11" s="110"/>
      <c r="M11" s="110"/>
      <c r="N11" s="110"/>
      <c r="O11" s="110"/>
      <c r="P11" s="126"/>
      <c r="Q11" s="146"/>
      <c r="R11" s="146"/>
      <c r="S11" s="146"/>
      <c r="T11" s="146"/>
      <c r="U11" s="146"/>
      <c r="V11" s="146"/>
      <c r="W11" s="144"/>
      <c r="X11" s="145"/>
      <c r="Y11" s="200"/>
      <c r="Z11" s="200"/>
      <c r="AA11" s="200"/>
      <c r="AB11" s="119"/>
      <c r="AC11" s="195">
        <f>ROUND(IF(('Page 1 (inputs)'!AC30+'Page 1 (inputs)'!AC33-'Page 1 (inputs)'!AC38-'Page 1 (inputs)'!AC39-'Page 1 (inputs)'!AC40)&lt;0,0,'Page 1 (inputs)'!AC30+'Page 1 (inputs)'!AC33-'Page 1 (inputs)'!AC38-'Page 1 (inputs)'!AC39-'Page 1 (inputs)'!AC40),0)</f>
        <v>0</v>
      </c>
      <c r="AD11" s="195"/>
      <c r="AE11" s="195"/>
      <c r="AF11" s="106"/>
      <c r="AG11" s="120"/>
      <c r="AH11" s="195">
        <f>ROUND(IF(('Page 1 (inputs)'!AH30+'Page 1 (inputs)'!AH33-'Page 1 (inputs)'!AH38-'Page 1 (inputs)'!AH39-'Page 1 (inputs)'!AH40)&lt;0,0,'Page 1 (inputs)'!AH30+'Page 1 (inputs)'!AH33-'Page 1 (inputs)'!AH38-'Page 1 (inputs)'!AH39-'Page 1 (inputs)'!AH40),0)</f>
        <v>0</v>
      </c>
      <c r="AI11" s="195"/>
      <c r="AJ11" s="195"/>
      <c r="AK11" s="104"/>
      <c r="AL11" s="95"/>
    </row>
    <row r="12" spans="2:38" ht="9.6" customHeight="1" thickBot="1">
      <c r="B12" s="158"/>
      <c r="C12" s="96"/>
      <c r="M12" s="96"/>
      <c r="N12" s="96"/>
      <c r="O12" s="96"/>
      <c r="P12" s="96"/>
      <c r="Q12" s="148"/>
      <c r="R12" s="148"/>
      <c r="S12" s="148"/>
      <c r="T12" s="148"/>
      <c r="U12" s="148"/>
      <c r="V12" s="148"/>
      <c r="W12" s="148"/>
      <c r="X12" s="148"/>
      <c r="Y12" s="148"/>
      <c r="Z12" s="148"/>
      <c r="AA12" s="148"/>
      <c r="AB12" s="95"/>
      <c r="AC12" s="95"/>
      <c r="AD12" s="95"/>
      <c r="AE12" s="95"/>
      <c r="AF12" s="95"/>
      <c r="AG12" s="95"/>
      <c r="AH12" s="95"/>
      <c r="AI12" s="95"/>
      <c r="AJ12" s="115"/>
      <c r="AK12" s="95"/>
      <c r="AL12" s="95"/>
    </row>
    <row r="13" spans="2:38" ht="19.899999999999999" customHeight="1" thickTop="1">
      <c r="B13" s="158"/>
      <c r="C13" s="96" t="s">
        <v>34</v>
      </c>
      <c r="D13" s="11" t="s">
        <v>52</v>
      </c>
      <c r="E13" s="11"/>
      <c r="F13" s="11"/>
      <c r="G13" s="11"/>
      <c r="H13" s="11"/>
      <c r="I13" s="11"/>
      <c r="J13" s="11"/>
      <c r="K13" s="11"/>
      <c r="L13" s="11"/>
      <c r="N13" s="96"/>
      <c r="O13" s="96"/>
      <c r="P13" s="96"/>
      <c r="Q13" s="196" t="s">
        <v>53</v>
      </c>
      <c r="R13" s="196"/>
      <c r="S13" s="196"/>
      <c r="T13" s="196"/>
      <c r="U13" s="196"/>
      <c r="V13" s="196"/>
      <c r="W13" s="196"/>
      <c r="X13" s="196"/>
      <c r="Y13" s="104"/>
      <c r="Z13" s="104"/>
      <c r="AA13" s="104"/>
      <c r="AB13" s="95"/>
      <c r="AC13" s="95"/>
      <c r="AD13" s="119" t="s">
        <v>30</v>
      </c>
      <c r="AE13" s="197">
        <f>AC10+AH10</f>
        <v>0</v>
      </c>
      <c r="AF13" s="198"/>
      <c r="AG13" s="198"/>
      <c r="AH13" s="199"/>
      <c r="AI13" s="95"/>
      <c r="AJ13" s="115"/>
      <c r="AK13" s="95"/>
      <c r="AL13" s="95"/>
    </row>
    <row r="14" spans="2:38" ht="15" hidden="1" customHeight="1">
      <c r="B14" s="158"/>
      <c r="C14" s="96"/>
      <c r="D14" s="96"/>
      <c r="E14" s="109"/>
      <c r="F14" s="109"/>
      <c r="G14" s="109"/>
      <c r="H14" s="109"/>
      <c r="I14" s="109"/>
      <c r="J14" s="109"/>
      <c r="K14" s="109"/>
      <c r="L14" s="109"/>
      <c r="M14" s="109"/>
      <c r="N14" s="96"/>
      <c r="O14" s="96"/>
      <c r="P14" s="96"/>
      <c r="Q14" s="157"/>
      <c r="R14" s="157"/>
      <c r="S14" s="157"/>
      <c r="T14" s="157"/>
      <c r="U14" s="157"/>
      <c r="V14" s="157"/>
      <c r="W14" s="157"/>
      <c r="X14" s="157"/>
      <c r="Y14" s="104"/>
      <c r="Z14" s="104"/>
      <c r="AA14" s="104"/>
      <c r="AB14" s="95"/>
      <c r="AC14" s="95"/>
      <c r="AD14" s="119"/>
      <c r="AE14" s="201">
        <f>AC11+AH11</f>
        <v>0</v>
      </c>
      <c r="AF14" s="195"/>
      <c r="AG14" s="195"/>
      <c r="AH14" s="202"/>
      <c r="AI14" s="95"/>
      <c r="AJ14" s="115"/>
      <c r="AK14" s="95"/>
      <c r="AL14" s="95"/>
    </row>
    <row r="15" spans="2:38" ht="20.45" customHeight="1">
      <c r="B15" s="158"/>
      <c r="C15" s="96" t="s">
        <v>36</v>
      </c>
      <c r="D15" s="11" t="s">
        <v>54</v>
      </c>
      <c r="E15" s="11"/>
      <c r="F15" s="11"/>
      <c r="G15" s="11"/>
      <c r="H15" s="11"/>
      <c r="I15" s="11"/>
      <c r="J15" s="11"/>
      <c r="K15" s="11"/>
      <c r="L15" s="11"/>
      <c r="M15" s="11"/>
      <c r="N15" s="11"/>
      <c r="P15" s="96"/>
      <c r="Q15" s="196" t="s">
        <v>55</v>
      </c>
      <c r="R15" s="196"/>
      <c r="S15" s="196"/>
      <c r="T15" s="196"/>
      <c r="U15" s="196"/>
      <c r="V15" s="196"/>
      <c r="W15" s="196"/>
      <c r="X15" s="196"/>
      <c r="Y15" s="196"/>
      <c r="Z15" s="196"/>
      <c r="AA15" s="196"/>
      <c r="AB15" s="95"/>
      <c r="AC15" s="209">
        <f>ROUND(IF(AE13=0,0,IF((AC10/AE13)&gt;1,1,AC10/AE13)),2)</f>
        <v>0</v>
      </c>
      <c r="AD15" s="209"/>
      <c r="AE15" s="209"/>
      <c r="AF15" s="106"/>
      <c r="AG15" s="106"/>
      <c r="AH15" s="209">
        <f>ROUND(IF(AE13=0,0,IF((AH10/AE13)&gt;1,1,AH10/AE13)),2)</f>
        <v>0</v>
      </c>
      <c r="AI15" s="209"/>
      <c r="AJ15" s="209"/>
      <c r="AK15" s="95"/>
      <c r="AL15" s="95"/>
    </row>
    <row r="16" spans="2:38" ht="12" hidden="1" customHeight="1">
      <c r="B16" s="158"/>
      <c r="C16" s="96"/>
      <c r="D16" s="96"/>
      <c r="E16" s="109"/>
      <c r="F16" s="109"/>
      <c r="G16" s="109"/>
      <c r="H16" s="109"/>
      <c r="I16" s="109"/>
      <c r="J16" s="109"/>
      <c r="K16" s="109"/>
      <c r="L16" s="109"/>
      <c r="M16" s="109"/>
      <c r="N16" s="109"/>
      <c r="O16" s="109"/>
      <c r="P16" s="96"/>
      <c r="Q16" s="157"/>
      <c r="R16" s="157"/>
      <c r="S16" s="157"/>
      <c r="T16" s="157"/>
      <c r="U16" s="157"/>
      <c r="V16" s="157"/>
      <c r="W16" s="157"/>
      <c r="X16" s="157"/>
      <c r="Y16" s="157"/>
      <c r="Z16" s="157"/>
      <c r="AA16" s="157"/>
      <c r="AB16" s="95"/>
      <c r="AC16" s="210">
        <f>ROUND(IF(AE14=0,0,IF((AC11/AE14)&gt;1,1,AC11/AE14)),2)</f>
        <v>0</v>
      </c>
      <c r="AD16" s="210"/>
      <c r="AE16" s="210"/>
      <c r="AF16" s="106"/>
      <c r="AG16" s="106"/>
      <c r="AH16" s="210">
        <f>ROUND(IF(AE14=0,0,IF((AH11/AE14)&gt;1,1,AH11/AE14)),2)</f>
        <v>0</v>
      </c>
      <c r="AI16" s="210"/>
      <c r="AJ16" s="210"/>
      <c r="AK16" s="95"/>
      <c r="AL16" s="95"/>
    </row>
    <row r="17" spans="2:38" ht="13.9" customHeight="1">
      <c r="B17" s="158"/>
      <c r="C17" s="96"/>
      <c r="P17" s="96"/>
      <c r="Q17" s="104"/>
      <c r="R17" s="104"/>
      <c r="S17" s="104"/>
      <c r="T17" s="104"/>
      <c r="U17" s="104"/>
      <c r="V17" s="104"/>
      <c r="W17" s="104"/>
      <c r="X17" s="104"/>
      <c r="Y17" s="104"/>
      <c r="Z17" s="104"/>
      <c r="AA17" s="104"/>
      <c r="AB17" s="95"/>
      <c r="AC17" s="95"/>
      <c r="AD17" s="95"/>
      <c r="AE17" s="95"/>
      <c r="AF17" s="95"/>
      <c r="AG17" s="95"/>
      <c r="AH17" s="95"/>
      <c r="AI17" s="95"/>
      <c r="AJ17" s="115"/>
      <c r="AK17" s="95"/>
      <c r="AL17" s="95"/>
    </row>
    <row r="18" spans="2:38" ht="21" customHeight="1">
      <c r="B18" s="158"/>
      <c r="C18" s="96" t="s">
        <v>39</v>
      </c>
      <c r="D18" s="11" t="s">
        <v>56</v>
      </c>
      <c r="E18" s="11"/>
      <c r="F18" s="11"/>
      <c r="G18" s="11"/>
      <c r="H18" s="11"/>
      <c r="I18" s="11"/>
      <c r="J18" s="11"/>
      <c r="K18" s="11"/>
      <c r="L18" s="11"/>
      <c r="M18" s="11"/>
      <c r="N18" s="11"/>
      <c r="P18" s="96"/>
      <c r="Q18" s="196" t="s">
        <v>57</v>
      </c>
      <c r="R18" s="196"/>
      <c r="S18" s="196"/>
      <c r="T18" s="196"/>
      <c r="U18" s="196"/>
      <c r="V18" s="196"/>
      <c r="W18" s="196"/>
      <c r="X18" s="196"/>
      <c r="Y18" s="196"/>
      <c r="Z18" s="196"/>
      <c r="AA18" s="196"/>
      <c r="AB18" s="95"/>
      <c r="AC18" s="95"/>
      <c r="AD18" s="95"/>
      <c r="AE18" s="206">
        <f>IF(AE13&gt;7692,7692,AE13)</f>
        <v>0</v>
      </c>
      <c r="AF18" s="207"/>
      <c r="AG18" s="207"/>
      <c r="AH18" s="208"/>
      <c r="AI18" s="95"/>
      <c r="AJ18" s="115"/>
      <c r="AK18" s="95"/>
      <c r="AL18" s="95"/>
    </row>
    <row r="19" spans="2:38" ht="9.75" hidden="1" customHeight="1">
      <c r="B19" s="158"/>
      <c r="C19" s="96"/>
      <c r="D19" s="96"/>
      <c r="E19" s="109"/>
      <c r="F19" s="109"/>
      <c r="G19" s="109"/>
      <c r="H19" s="109"/>
      <c r="I19" s="109"/>
      <c r="J19" s="109"/>
      <c r="K19" s="109"/>
      <c r="L19" s="109"/>
      <c r="M19" s="109"/>
      <c r="N19" s="109"/>
      <c r="O19" s="109"/>
      <c r="P19" s="96"/>
      <c r="Q19" s="157"/>
      <c r="R19" s="157"/>
      <c r="S19" s="157"/>
      <c r="T19" s="157"/>
      <c r="U19" s="157"/>
      <c r="V19" s="157"/>
      <c r="W19" s="157"/>
      <c r="X19" s="157"/>
      <c r="Y19" s="157"/>
      <c r="Z19" s="157"/>
      <c r="AA19" s="157"/>
      <c r="AB19" s="95"/>
      <c r="AC19" s="95"/>
      <c r="AD19" s="95"/>
      <c r="AE19" s="206">
        <f>IF(AE14&gt;7692,7692,AE14)</f>
        <v>0</v>
      </c>
      <c r="AF19" s="207"/>
      <c r="AG19" s="207"/>
      <c r="AH19" s="208"/>
      <c r="AI19" s="95"/>
      <c r="AJ19" s="115"/>
      <c r="AK19" s="95"/>
      <c r="AL19" s="95"/>
    </row>
    <row r="20" spans="2:38" ht="21" customHeight="1">
      <c r="B20" s="158"/>
      <c r="C20" s="96" t="s">
        <v>41</v>
      </c>
      <c r="D20" s="11" t="s">
        <v>58</v>
      </c>
      <c r="E20" s="11"/>
      <c r="F20" s="11"/>
      <c r="G20" s="11"/>
      <c r="H20" s="11"/>
      <c r="I20" s="11"/>
      <c r="J20" s="11"/>
      <c r="K20" s="11"/>
      <c r="L20" s="11"/>
      <c r="M20" s="11"/>
      <c r="N20" s="11"/>
      <c r="P20" s="96"/>
      <c r="Q20" s="196" t="s">
        <v>59</v>
      </c>
      <c r="R20" s="196"/>
      <c r="S20" s="196"/>
      <c r="T20" s="196"/>
      <c r="U20" s="196"/>
      <c r="V20" s="196"/>
      <c r="W20" s="196"/>
      <c r="X20" s="196"/>
      <c r="Y20" s="196"/>
      <c r="Z20" s="196"/>
      <c r="AA20" s="196"/>
      <c r="AB20" s="95"/>
      <c r="AC20" s="95"/>
      <c r="AD20" s="95"/>
      <c r="AE20" s="206">
        <f>ROUND(IF(AE18&lt;211,12,IF(AE18&lt;250,(12+0.2*(AE18-210)),IF(AE18&lt;751,(0.22*AE18),IF(AE18&lt;1401,(165+0.21*(AE18-750)),IF(AE18&lt;2201,(302+0.19*(AE18-1400)),IF(AE18&lt;3501,(454+0.14*(AE18-2200)),IF(AE18&lt;5001,(636+0.11*(AE18-3500)),IF(AE18&lt;7693,(801+0.1*(AE18-5000)),1070)))))))),0)</f>
        <v>12</v>
      </c>
      <c r="AF20" s="207"/>
      <c r="AG20" s="207"/>
      <c r="AH20" s="208"/>
      <c r="AI20" s="95"/>
      <c r="AJ20" s="115"/>
      <c r="AK20" s="95"/>
      <c r="AL20" s="95"/>
    </row>
    <row r="21" spans="2:38" ht="11.25" hidden="1" customHeight="1">
      <c r="B21" s="158"/>
      <c r="C21" s="96"/>
      <c r="D21" s="96"/>
      <c r="E21" s="109"/>
      <c r="F21" s="109"/>
      <c r="G21" s="109"/>
      <c r="H21" s="109"/>
      <c r="I21" s="109"/>
      <c r="J21" s="109"/>
      <c r="K21" s="109"/>
      <c r="L21" s="109"/>
      <c r="M21" s="109"/>
      <c r="N21" s="109"/>
      <c r="O21" s="109"/>
      <c r="P21" s="96"/>
      <c r="Q21" s="157"/>
      <c r="R21" s="157"/>
      <c r="S21" s="157"/>
      <c r="T21" s="157"/>
      <c r="U21" s="157"/>
      <c r="V21" s="157"/>
      <c r="W21" s="157"/>
      <c r="X21" s="157"/>
      <c r="Y21" s="157"/>
      <c r="Z21" s="157"/>
      <c r="AA21" s="157"/>
      <c r="AB21" s="95"/>
      <c r="AC21" s="95"/>
      <c r="AD21" s="95"/>
      <c r="AE21" s="195">
        <f>ROUND(IF(AE19&lt;211,12,IF(AE19&lt;250,(12+0.2*(AE19-210)),IF(AE19&lt;751,(0.22*AE19),IF(AE19&lt;1401,(165+0.21*(AE19-750)),IF(AE19&lt;2201,(302+0.19*(AE19-1400)),IF(AE19&lt;3501,(454+0.14*(AE19-2200)),IF(AE19&lt;5001,(636+0.11*(AE19-3500)),IF(AE19&lt;7693,(801+0.1*(AE19-5000)),1070)))))))),0)</f>
        <v>12</v>
      </c>
      <c r="AF21" s="195"/>
      <c r="AG21" s="195"/>
      <c r="AH21" s="195"/>
      <c r="AI21" s="95"/>
      <c r="AJ21" s="115"/>
      <c r="AK21" s="95"/>
      <c r="AL21" s="95"/>
    </row>
    <row r="22" spans="2:38" ht="13.5" customHeight="1">
      <c r="B22" s="158"/>
      <c r="C22" s="158"/>
      <c r="P22" s="158"/>
      <c r="Q22" s="95"/>
      <c r="R22" s="95"/>
      <c r="S22" s="95"/>
      <c r="T22" s="95"/>
      <c r="U22" s="95"/>
      <c r="V22" s="95"/>
      <c r="W22" s="95"/>
      <c r="X22" s="95"/>
      <c r="Y22" s="95"/>
      <c r="Z22" s="95"/>
      <c r="AA22" s="95"/>
      <c r="AB22" s="95"/>
      <c r="AC22" s="95"/>
      <c r="AD22" s="95"/>
      <c r="AE22" s="95"/>
      <c r="AF22" s="95"/>
      <c r="AG22" s="95"/>
      <c r="AH22" s="95"/>
      <c r="AI22" s="95"/>
      <c r="AJ22" s="115"/>
      <c r="AK22" s="95"/>
      <c r="AL22" s="95"/>
    </row>
    <row r="23" spans="2:38" ht="21" customHeight="1" thickBot="1">
      <c r="B23" s="158"/>
      <c r="C23" s="109" t="s">
        <v>42</v>
      </c>
      <c r="D23" s="11" t="s">
        <v>127</v>
      </c>
      <c r="E23" s="11"/>
      <c r="F23" s="11"/>
      <c r="G23" s="11"/>
      <c r="H23" s="11"/>
      <c r="I23" s="11"/>
      <c r="J23" s="11"/>
      <c r="K23" s="11"/>
      <c r="L23" s="11"/>
      <c r="M23" s="11"/>
      <c r="N23" s="11"/>
      <c r="O23" s="11"/>
      <c r="Q23" s="196" t="s">
        <v>61</v>
      </c>
      <c r="R23" s="196"/>
      <c r="S23" s="196"/>
      <c r="T23" s="196"/>
      <c r="U23" s="196"/>
      <c r="V23" s="196"/>
      <c r="W23" s="196"/>
      <c r="X23" s="196"/>
      <c r="Y23" s="196"/>
      <c r="Z23" s="196"/>
      <c r="AA23" s="196"/>
      <c r="AB23" s="119" t="s">
        <v>65</v>
      </c>
      <c r="AC23" s="211">
        <f>IF('Page 1 (inputs)'!AC26&lt;1,0,IF('Page 1 (inputs)'!AC26&lt;2,1,IF('Page 1 (inputs)'!AC26&lt;3,1.4,IF('Page 1 (inputs)'!AC26&lt;4,1.68,IF('Page 1 (inputs)'!AC26&lt;5,1.85,1.94)))))</f>
        <v>0</v>
      </c>
      <c r="AD23" s="211"/>
      <c r="AE23" s="211"/>
      <c r="AF23" s="106"/>
      <c r="AG23" s="106"/>
      <c r="AH23" s="212">
        <f>IF('Page 1 (inputs)'!AH26&lt;1,0,IF('Page 1 (inputs)'!AH26&lt;2,1,IF('Page 1 (inputs)'!AH26&lt;3,1.4,IF('Page 1 (inputs)'!AH26&lt;4,1.68,IF('Page 1 (inputs)'!AH26&lt;5,1.85,1.94)))))</f>
        <v>0</v>
      </c>
      <c r="AI23" s="212"/>
      <c r="AJ23" s="212"/>
      <c r="AK23" s="95"/>
      <c r="AL23" s="95"/>
    </row>
    <row r="24" spans="2:38" ht="21" customHeight="1">
      <c r="B24" s="158"/>
      <c r="C24" s="109" t="s">
        <v>45</v>
      </c>
      <c r="D24" s="11" t="s">
        <v>60</v>
      </c>
      <c r="E24" s="11"/>
      <c r="F24" s="11"/>
      <c r="G24" s="11"/>
      <c r="H24" s="11"/>
      <c r="I24" s="11"/>
      <c r="J24" s="11"/>
      <c r="K24" s="11"/>
      <c r="L24" s="11"/>
      <c r="M24" s="11"/>
      <c r="N24" s="11"/>
      <c r="P24" s="109"/>
      <c r="Q24" s="196" t="s">
        <v>62</v>
      </c>
      <c r="R24" s="196"/>
      <c r="S24" s="196"/>
      <c r="T24" s="196"/>
      <c r="U24" s="196"/>
      <c r="V24" s="196"/>
      <c r="W24" s="196"/>
      <c r="X24" s="196"/>
      <c r="Y24" s="196"/>
      <c r="Z24" s="196"/>
      <c r="AA24" s="196"/>
      <c r="AB24" s="119" t="s">
        <v>30</v>
      </c>
      <c r="AC24" s="213">
        <f>ROUND(AE20*AC23,0)</f>
        <v>0</v>
      </c>
      <c r="AD24" s="213"/>
      <c r="AE24" s="213"/>
      <c r="AF24" s="106"/>
      <c r="AG24" s="106"/>
      <c r="AH24" s="213">
        <f>ROUND(AE20*AH23,0)</f>
        <v>0</v>
      </c>
      <c r="AI24" s="213"/>
      <c r="AJ24" s="213"/>
      <c r="AK24" s="95"/>
      <c r="AL24" s="95"/>
    </row>
    <row r="25" spans="2:38" ht="8.25" hidden="1" customHeight="1">
      <c r="B25" s="95"/>
      <c r="C25" s="106"/>
      <c r="D25" s="106"/>
      <c r="E25" s="106"/>
      <c r="F25" s="106"/>
      <c r="G25" s="106"/>
      <c r="H25" s="106"/>
      <c r="I25" s="106"/>
      <c r="J25" s="106"/>
      <c r="K25" s="106"/>
      <c r="L25" s="106"/>
      <c r="M25" s="106"/>
      <c r="N25" s="106"/>
      <c r="O25" s="106"/>
      <c r="P25" s="106"/>
      <c r="Q25" s="149"/>
      <c r="R25" s="149"/>
      <c r="S25" s="149"/>
      <c r="T25" s="149"/>
      <c r="U25" s="149"/>
      <c r="V25" s="149"/>
      <c r="W25" s="149"/>
      <c r="X25" s="149"/>
      <c r="Y25" s="149"/>
      <c r="Z25" s="149"/>
      <c r="AA25" s="149"/>
      <c r="AB25" s="119"/>
      <c r="AC25" s="195">
        <f>ROUND(AE21*AC23,0)</f>
        <v>0</v>
      </c>
      <c r="AD25" s="195"/>
      <c r="AE25" s="195"/>
      <c r="AF25" s="106"/>
      <c r="AG25" s="106"/>
      <c r="AH25" s="195">
        <f>ROUND(AE21*AH23,0)</f>
        <v>0</v>
      </c>
      <c r="AI25" s="195"/>
      <c r="AJ25" s="195"/>
      <c r="AK25" s="95"/>
      <c r="AL25" s="95"/>
    </row>
    <row r="26" spans="2:38" ht="6" customHeight="1">
      <c r="B26" s="95"/>
      <c r="C26" s="95"/>
      <c r="D26" s="95"/>
      <c r="P26" s="95"/>
      <c r="Q26" s="95"/>
      <c r="R26" s="95"/>
      <c r="S26" s="95"/>
      <c r="T26" s="95"/>
      <c r="U26" s="95"/>
      <c r="V26" s="95"/>
      <c r="W26" s="95"/>
      <c r="X26" s="95"/>
      <c r="Y26" s="95"/>
      <c r="Z26" s="95"/>
      <c r="AA26" s="95"/>
      <c r="AB26" s="95"/>
      <c r="AC26" s="95"/>
      <c r="AD26" s="95"/>
      <c r="AE26" s="95"/>
      <c r="AF26" s="95"/>
      <c r="AG26" s="95"/>
      <c r="AH26" s="95"/>
      <c r="AI26" s="95"/>
      <c r="AJ26" s="115"/>
      <c r="AK26" s="95"/>
      <c r="AL26" s="95"/>
    </row>
    <row r="27" spans="2:38" ht="14.45" customHeight="1">
      <c r="B27" s="5" t="s">
        <v>63</v>
      </c>
      <c r="C27" s="5"/>
      <c r="D27" s="5"/>
      <c r="E27" s="5"/>
      <c r="F27" s="5"/>
      <c r="G27" s="5"/>
      <c r="H27" s="5"/>
      <c r="I27" s="5"/>
      <c r="J27" s="5"/>
      <c r="K27" s="5"/>
      <c r="L27" s="5"/>
      <c r="M27" s="5"/>
      <c r="N27" s="5"/>
      <c r="O27" s="5"/>
      <c r="P27" s="5"/>
      <c r="Q27" s="5"/>
      <c r="R27" s="5"/>
      <c r="S27" s="5"/>
      <c r="T27" s="5"/>
      <c r="U27" s="5"/>
      <c r="V27" s="95"/>
      <c r="W27" s="95"/>
      <c r="X27" s="95"/>
      <c r="Y27" s="95"/>
      <c r="Z27" s="95"/>
      <c r="AA27" s="95"/>
      <c r="AB27" s="95"/>
      <c r="AC27" s="95"/>
      <c r="AD27" s="95"/>
      <c r="AE27" s="95"/>
      <c r="AF27" s="95"/>
      <c r="AG27" s="95"/>
      <c r="AH27" s="95"/>
      <c r="AI27" s="95"/>
      <c r="AJ27" s="115"/>
      <c r="AK27" s="95"/>
      <c r="AL27" s="95"/>
    </row>
    <row r="28" spans="2:38" ht="6" customHeight="1">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115"/>
      <c r="AK28" s="95"/>
      <c r="AL28" s="95"/>
    </row>
    <row r="29" spans="2:38" ht="24" customHeight="1">
      <c r="B29" s="158"/>
      <c r="C29" s="159" t="s">
        <v>50</v>
      </c>
      <c r="D29" s="214" t="s">
        <v>133</v>
      </c>
      <c r="E29" s="214"/>
      <c r="F29" s="214"/>
      <c r="G29" s="214"/>
      <c r="H29" s="214"/>
      <c r="I29" s="214"/>
      <c r="J29" s="214"/>
      <c r="K29" s="214"/>
      <c r="L29" s="214"/>
      <c r="M29" s="214"/>
      <c r="N29" s="214"/>
      <c r="P29" s="160"/>
      <c r="Q29" s="215" t="s">
        <v>64</v>
      </c>
      <c r="R29" s="215"/>
      <c r="S29" s="215"/>
      <c r="T29" s="215"/>
      <c r="U29" s="215"/>
      <c r="V29" s="161"/>
      <c r="W29" s="161"/>
      <c r="X29" s="150"/>
      <c r="Y29" s="150"/>
      <c r="Z29" s="103"/>
      <c r="AA29" s="101"/>
      <c r="AB29" s="119" t="s">
        <v>65</v>
      </c>
      <c r="AC29" s="209">
        <f>IF('Page 1 (inputs)'!AC24&lt;1,(IF('Page 1 (inputs)'!AC25&lt;1,0,0.25)),IF('Page 1 (inputs)'!AC24&lt;2,(IF('Page 1 (inputs)'!AC25&lt;1,0,IF('Page 1 (inputs)'!AC25&lt;2,0.07,IF('Page 1 (inputs)'!AC25&lt;3,0.11,IF('Page 1 (inputs)'!AC25&lt;4,0.13,0.14))))),IF('Page 1 (inputs)'!AC24&lt;3,(IF('Page 1 (inputs)'!AC25&lt;1,0,IF('Page 1 (inputs)'!AC25&lt;2,0.04,IF('Page 1 (inputs)'!AC25&lt;3,0.06,0.07)))),IF('Page 1 (inputs)'!AC24&lt;4,IF('Page 1 (inputs)'!AC25&lt;1,0,IF('Page 1 (inputs)'!AC25&lt;2,0.02,0.03)),IF('Page 1 (inputs)'!AC25&lt;1,0,0.01)))))</f>
        <v>0</v>
      </c>
      <c r="AD29" s="209"/>
      <c r="AE29" s="209"/>
      <c r="AF29" s="106"/>
      <c r="AG29" s="106"/>
      <c r="AH29" s="209">
        <f>IF('Page 1 (inputs)'!AH24&lt;1,(IF('Page 1 (inputs)'!AH25&lt;1,0,0.25)),IF('Page 1 (inputs)'!AH24&lt;2,(IF('Page 1 (inputs)'!AH25&lt;1,0,IF('Page 1 (inputs)'!AH25&lt;2,0.07,IF('Page 1 (inputs)'!AH25&lt;3,0.11,IF('Page 1 (inputs)'!AH25&lt;4,0.13,0.14))))),IF('Page 1 (inputs)'!AH24&lt;3,(IF('Page 1 (inputs)'!AH25&lt;1,0,IF('Page 1 (inputs)'!AH25&lt;2,0.04,IF('Page 1 (inputs)'!AH25&lt;3,0.06,0.07)))),IF('Page 1 (inputs)'!AH24&lt;4,IF('Page 1 (inputs)'!AH25&lt;1,0,IF('Page 1 (inputs)'!AH25&lt;2,0.02,0.03)),IF('Page 1 (inputs)'!AH25&lt;1,0,0.01)))))</f>
        <v>0</v>
      </c>
      <c r="AI29" s="209"/>
      <c r="AJ29" s="209"/>
      <c r="AK29" s="95"/>
      <c r="AL29" s="95"/>
    </row>
    <row r="30" spans="2:38" ht="13.9" customHeight="1" thickBot="1">
      <c r="B30" s="158"/>
      <c r="P30" s="158"/>
      <c r="Q30" s="95"/>
      <c r="R30" s="95"/>
      <c r="S30" s="95"/>
      <c r="T30" s="95"/>
      <c r="U30" s="95"/>
      <c r="V30" s="95"/>
      <c r="W30" s="95"/>
      <c r="X30" s="95"/>
      <c r="Y30" s="95"/>
      <c r="Z30" s="95"/>
      <c r="AA30" s="95"/>
      <c r="AB30" s="152"/>
      <c r="AC30" s="153"/>
      <c r="AD30" s="153"/>
      <c r="AE30" s="153"/>
      <c r="AF30" s="95"/>
      <c r="AG30" s="95"/>
      <c r="AH30" s="153"/>
      <c r="AI30" s="153"/>
      <c r="AJ30" s="154"/>
      <c r="AK30" s="95"/>
      <c r="AL30" s="95"/>
    </row>
    <row r="31" spans="2:38" ht="21" customHeight="1">
      <c r="B31" s="158"/>
      <c r="C31" s="109" t="s">
        <v>34</v>
      </c>
      <c r="D31" s="11" t="s">
        <v>66</v>
      </c>
      <c r="E31" s="11"/>
      <c r="F31" s="11"/>
      <c r="G31" s="11"/>
      <c r="H31" s="11"/>
      <c r="I31" s="11"/>
      <c r="J31" s="11"/>
      <c r="K31" s="11"/>
      <c r="L31" s="11"/>
      <c r="M31" s="11"/>
      <c r="N31" s="11"/>
      <c r="O31" s="11"/>
      <c r="Q31" s="196" t="s">
        <v>67</v>
      </c>
      <c r="R31" s="196"/>
      <c r="S31" s="196"/>
      <c r="T31" s="196"/>
      <c r="U31" s="196"/>
      <c r="V31" s="196"/>
      <c r="W31" s="196"/>
      <c r="X31" s="196"/>
      <c r="Y31" s="106"/>
      <c r="Z31" s="106"/>
      <c r="AA31" s="106"/>
      <c r="AB31" s="119" t="s">
        <v>30</v>
      </c>
      <c r="AC31" s="213">
        <f>ROUND(AC24*AC29,0)</f>
        <v>0</v>
      </c>
      <c r="AD31" s="213"/>
      <c r="AE31" s="213"/>
      <c r="AF31" s="106"/>
      <c r="AG31" s="106"/>
      <c r="AH31" s="213">
        <f>ROUND(AH24*AH29,0)</f>
        <v>0</v>
      </c>
      <c r="AI31" s="213"/>
      <c r="AJ31" s="213"/>
      <c r="AK31" s="95"/>
      <c r="AL31" s="95"/>
    </row>
    <row r="32" spans="2:38" ht="15.75" hidden="1" customHeight="1">
      <c r="B32" s="158"/>
      <c r="C32" s="109"/>
      <c r="D32" s="109"/>
      <c r="E32" s="109"/>
      <c r="F32" s="109"/>
      <c r="G32" s="109"/>
      <c r="H32" s="109"/>
      <c r="I32" s="109"/>
      <c r="J32" s="109"/>
      <c r="K32" s="109"/>
      <c r="L32" s="109"/>
      <c r="M32" s="109"/>
      <c r="N32" s="109"/>
      <c r="O32" s="109"/>
      <c r="P32" s="109"/>
      <c r="Q32" s="157"/>
      <c r="R32" s="157"/>
      <c r="S32" s="157"/>
      <c r="T32" s="157"/>
      <c r="U32" s="157"/>
      <c r="V32" s="157"/>
      <c r="W32" s="157"/>
      <c r="X32" s="157"/>
      <c r="Y32" s="106"/>
      <c r="Z32" s="106"/>
      <c r="AA32" s="106"/>
      <c r="AB32" s="119"/>
      <c r="AC32" s="206">
        <f>ROUND(AC25*AC29,0)</f>
        <v>0</v>
      </c>
      <c r="AD32" s="207"/>
      <c r="AE32" s="208"/>
      <c r="AF32" s="106"/>
      <c r="AG32" s="106"/>
      <c r="AH32" s="206">
        <f>ROUND(AH25*AH29,0)</f>
        <v>0</v>
      </c>
      <c r="AI32" s="207"/>
      <c r="AJ32" s="208"/>
      <c r="AK32" s="95"/>
      <c r="AL32" s="95"/>
    </row>
    <row r="33" spans="2:38" ht="21" customHeight="1">
      <c r="B33" s="158"/>
      <c r="C33" s="109" t="s">
        <v>36</v>
      </c>
      <c r="D33" s="11" t="s">
        <v>134</v>
      </c>
      <c r="E33" s="11"/>
      <c r="F33" s="11"/>
      <c r="G33" s="11"/>
      <c r="H33" s="11"/>
      <c r="I33" s="11"/>
      <c r="J33" s="11"/>
      <c r="K33" s="11"/>
      <c r="L33" s="11"/>
      <c r="M33" s="11"/>
      <c r="N33" s="11"/>
      <c r="P33" s="109"/>
      <c r="Q33" s="196" t="s">
        <v>68</v>
      </c>
      <c r="R33" s="196"/>
      <c r="S33" s="196"/>
      <c r="T33" s="196"/>
      <c r="U33" s="196"/>
      <c r="V33" s="196"/>
      <c r="W33" s="196"/>
      <c r="X33" s="196"/>
      <c r="Y33" s="196"/>
      <c r="Z33" s="196"/>
      <c r="AA33" s="196"/>
      <c r="AB33" s="95"/>
      <c r="AC33" s="188">
        <f>AC24-AC31</f>
        <v>0</v>
      </c>
      <c r="AD33" s="188"/>
      <c r="AE33" s="188"/>
      <c r="AF33" s="106"/>
      <c r="AG33" s="106"/>
      <c r="AH33" s="188">
        <f>AH24-AH31</f>
        <v>0</v>
      </c>
      <c r="AI33" s="188"/>
      <c r="AJ33" s="188"/>
      <c r="AK33" s="95"/>
      <c r="AL33" s="95"/>
    </row>
    <row r="34" spans="2:38" ht="21" hidden="1" customHeight="1">
      <c r="B34" s="95"/>
      <c r="C34" s="106"/>
      <c r="D34" s="106"/>
      <c r="E34" s="106"/>
      <c r="F34" s="106"/>
      <c r="G34" s="106"/>
      <c r="H34" s="106"/>
      <c r="I34" s="106"/>
      <c r="J34" s="106"/>
      <c r="K34" s="106"/>
      <c r="L34" s="106"/>
      <c r="M34" s="106"/>
      <c r="N34" s="106"/>
      <c r="O34" s="106"/>
      <c r="P34" s="106"/>
      <c r="Q34" s="149"/>
      <c r="R34" s="149"/>
      <c r="S34" s="149"/>
      <c r="T34" s="149"/>
      <c r="U34" s="149"/>
      <c r="V34" s="149"/>
      <c r="W34" s="149"/>
      <c r="X34" s="149"/>
      <c r="Y34" s="149"/>
      <c r="Z34" s="149"/>
      <c r="AA34" s="149"/>
      <c r="AB34" s="95"/>
      <c r="AC34" s="195">
        <f>AC25-AC32</f>
        <v>0</v>
      </c>
      <c r="AD34" s="195"/>
      <c r="AE34" s="195"/>
      <c r="AF34" s="106"/>
      <c r="AG34" s="106"/>
      <c r="AH34" s="195">
        <f>AH25-AH32</f>
        <v>0</v>
      </c>
      <c r="AI34" s="195"/>
      <c r="AJ34" s="195"/>
      <c r="AK34" s="95"/>
      <c r="AL34" s="95"/>
    </row>
    <row r="35" spans="2:38" ht="21" customHeight="1">
      <c r="B35" s="5" t="s">
        <v>69</v>
      </c>
      <c r="C35" s="5"/>
      <c r="D35" s="5"/>
      <c r="E35" s="5"/>
      <c r="F35" s="5"/>
      <c r="G35" s="5"/>
      <c r="H35" s="5"/>
      <c r="I35" s="5"/>
      <c r="J35" s="5"/>
      <c r="K35" s="5"/>
      <c r="L35" s="5"/>
      <c r="M35" s="5"/>
      <c r="N35" s="5"/>
      <c r="O35" s="5"/>
      <c r="P35" s="5"/>
      <c r="Q35" s="5"/>
      <c r="R35" s="5"/>
      <c r="S35" s="5"/>
      <c r="T35" s="5"/>
      <c r="U35" s="5"/>
      <c r="V35" s="95"/>
      <c r="W35" s="95"/>
      <c r="X35" s="95"/>
      <c r="Y35" s="95"/>
      <c r="Z35" s="95"/>
      <c r="AA35" s="95"/>
      <c r="AB35" s="95"/>
      <c r="AC35" s="95"/>
      <c r="AD35" s="95"/>
      <c r="AE35" s="95"/>
      <c r="AF35" s="95"/>
      <c r="AG35" s="95"/>
      <c r="AH35" s="95"/>
      <c r="AI35" s="95"/>
      <c r="AJ35" s="115"/>
      <c r="AK35" s="95"/>
      <c r="AL35" s="95"/>
    </row>
    <row r="36" spans="2:38" ht="21" customHeight="1" thickBot="1">
      <c r="B36" s="95"/>
      <c r="C36" s="159" t="s">
        <v>50</v>
      </c>
      <c r="D36" s="214" t="s">
        <v>135</v>
      </c>
      <c r="E36" s="214"/>
      <c r="F36" s="214"/>
      <c r="G36" s="214"/>
      <c r="H36" s="214"/>
      <c r="I36" s="214"/>
      <c r="J36" s="214"/>
      <c r="K36" s="214"/>
      <c r="L36" s="214"/>
      <c r="M36" s="214"/>
      <c r="N36" s="214"/>
      <c r="P36" s="150"/>
      <c r="Q36" s="215" t="s">
        <v>70</v>
      </c>
      <c r="R36" s="215"/>
      <c r="S36" s="215"/>
      <c r="T36" s="215"/>
      <c r="U36" s="215"/>
      <c r="V36" s="99"/>
      <c r="W36" s="99"/>
      <c r="X36" s="151"/>
      <c r="Y36" s="151"/>
      <c r="Z36" s="105"/>
      <c r="AA36" s="127"/>
      <c r="AB36" s="119" t="s">
        <v>47</v>
      </c>
      <c r="AC36" s="216">
        <f>ROUND(AC15*AC33,0)</f>
        <v>0</v>
      </c>
      <c r="AD36" s="216"/>
      <c r="AE36" s="216"/>
      <c r="AF36" s="106"/>
      <c r="AG36" s="106"/>
      <c r="AH36" s="216">
        <f>ROUND(AH15*AH33,0)</f>
        <v>0</v>
      </c>
      <c r="AI36" s="216"/>
      <c r="AJ36" s="216"/>
      <c r="AK36" s="95"/>
      <c r="AL36" s="95"/>
    </row>
    <row r="37" spans="2:38" ht="12.75" hidden="1" customHeight="1">
      <c r="B37" s="95"/>
      <c r="C37" s="159"/>
      <c r="D37" s="102"/>
      <c r="E37" s="162"/>
      <c r="F37" s="162"/>
      <c r="G37" s="162"/>
      <c r="H37" s="162"/>
      <c r="I37" s="162"/>
      <c r="J37" s="162"/>
      <c r="K37" s="162"/>
      <c r="L37" s="162"/>
      <c r="M37" s="162"/>
      <c r="N37" s="162"/>
      <c r="O37" s="162"/>
      <c r="P37" s="150"/>
      <c r="Q37" s="163"/>
      <c r="R37" s="163"/>
      <c r="S37" s="163"/>
      <c r="T37" s="163"/>
      <c r="U37" s="163"/>
      <c r="V37" s="99"/>
      <c r="W37" s="99"/>
      <c r="X37" s="151"/>
      <c r="Y37" s="151"/>
      <c r="Z37" s="105"/>
      <c r="AA37" s="127"/>
      <c r="AB37" s="119"/>
      <c r="AC37" s="217">
        <f>ROUND(AC16*AC34,0)</f>
        <v>0</v>
      </c>
      <c r="AD37" s="218"/>
      <c r="AE37" s="219"/>
      <c r="AF37" s="106"/>
      <c r="AG37" s="106"/>
      <c r="AH37" s="217">
        <f>ROUND(AH16*AH34,0)</f>
        <v>0</v>
      </c>
      <c r="AI37" s="218"/>
      <c r="AJ37" s="219"/>
      <c r="AK37" s="95"/>
      <c r="AL37" s="95"/>
    </row>
    <row r="38" spans="2:38" ht="21" customHeight="1">
      <c r="B38" s="95"/>
      <c r="C38" s="109" t="s">
        <v>34</v>
      </c>
      <c r="D38" s="11" t="s">
        <v>71</v>
      </c>
      <c r="E38" s="11"/>
      <c r="F38" s="11"/>
      <c r="G38" s="11"/>
      <c r="H38" s="11"/>
      <c r="I38" s="11"/>
      <c r="J38" s="11"/>
      <c r="K38" s="11"/>
      <c r="L38" s="11"/>
      <c r="M38" s="11"/>
      <c r="N38" s="11"/>
      <c r="P38" s="106"/>
      <c r="Q38" s="196" t="s">
        <v>72</v>
      </c>
      <c r="R38" s="196"/>
      <c r="S38" s="196"/>
      <c r="T38" s="196"/>
      <c r="U38" s="196"/>
      <c r="V38" s="149"/>
      <c r="W38" s="149"/>
      <c r="X38" s="149"/>
      <c r="Y38" s="147"/>
      <c r="Z38" s="147"/>
      <c r="AA38" s="147"/>
      <c r="AB38" s="119" t="s">
        <v>30</v>
      </c>
      <c r="AC38" s="213">
        <f>AC33-AC36</f>
        <v>0</v>
      </c>
      <c r="AD38" s="213"/>
      <c r="AE38" s="213"/>
      <c r="AF38" s="106"/>
      <c r="AG38" s="106"/>
      <c r="AH38" s="213">
        <f>AH33-AH36</f>
        <v>0</v>
      </c>
      <c r="AI38" s="213"/>
      <c r="AJ38" s="213"/>
      <c r="AK38" s="95"/>
      <c r="AL38" s="95"/>
    </row>
    <row r="39" spans="2:38" ht="13.5" hidden="1" customHeight="1">
      <c r="B39" s="95"/>
      <c r="C39" s="106"/>
      <c r="D39" s="106"/>
      <c r="E39" s="106"/>
      <c r="F39" s="106"/>
      <c r="G39" s="106"/>
      <c r="H39" s="106"/>
      <c r="I39" s="106"/>
      <c r="J39" s="106"/>
      <c r="K39" s="106"/>
      <c r="L39" s="106"/>
      <c r="M39" s="106"/>
      <c r="N39" s="106"/>
      <c r="O39" s="106"/>
      <c r="P39" s="106"/>
      <c r="Q39" s="149"/>
      <c r="R39" s="149"/>
      <c r="S39" s="149"/>
      <c r="T39" s="149"/>
      <c r="U39" s="149"/>
      <c r="V39" s="149"/>
      <c r="W39" s="149"/>
      <c r="X39" s="149"/>
      <c r="Y39" s="147"/>
      <c r="Z39" s="147"/>
      <c r="AA39" s="147"/>
      <c r="AB39" s="119"/>
      <c r="AC39" s="195">
        <f>AC34-AC37</f>
        <v>0</v>
      </c>
      <c r="AD39" s="195"/>
      <c r="AE39" s="195"/>
      <c r="AF39" s="106"/>
      <c r="AG39" s="106"/>
      <c r="AH39" s="195">
        <f>AH34-AH37</f>
        <v>0</v>
      </c>
      <c r="AI39" s="195"/>
      <c r="AJ39" s="195"/>
      <c r="AK39" s="95"/>
      <c r="AL39" s="95"/>
    </row>
    <row r="40" spans="2:38" ht="6" customHeight="1">
      <c r="B40" s="95"/>
      <c r="C40" s="106"/>
      <c r="AA40" s="147"/>
      <c r="AB40" s="119"/>
      <c r="AC40" s="155"/>
      <c r="AD40" s="155"/>
      <c r="AE40" s="155"/>
      <c r="AF40" s="106"/>
      <c r="AG40" s="106"/>
      <c r="AH40" s="155"/>
      <c r="AI40" s="155"/>
      <c r="AJ40" s="155"/>
      <c r="AK40" s="95"/>
      <c r="AL40" s="95"/>
    </row>
    <row r="41" spans="2:38" ht="21" customHeight="1">
      <c r="B41" s="95"/>
      <c r="C41" s="109" t="s">
        <v>36</v>
      </c>
      <c r="D41" s="11" t="s">
        <v>73</v>
      </c>
      <c r="E41" s="11"/>
      <c r="F41" s="11"/>
      <c r="G41" s="11"/>
      <c r="H41" s="11"/>
      <c r="I41" s="11"/>
      <c r="J41" s="11"/>
      <c r="K41" s="11"/>
      <c r="L41" s="11"/>
      <c r="M41" s="11"/>
      <c r="N41" s="11"/>
      <c r="O41" s="11"/>
      <c r="P41" s="11"/>
      <c r="Q41" s="11"/>
      <c r="R41" s="11"/>
      <c r="S41" s="11"/>
      <c r="T41" s="11"/>
      <c r="U41" s="11"/>
      <c r="V41" s="11"/>
      <c r="W41" s="11"/>
      <c r="X41" s="11"/>
      <c r="Y41" s="11"/>
      <c r="Z41" s="11"/>
      <c r="AB41" s="95"/>
      <c r="AC41" s="188">
        <f>IF(AH10&gt;249,AC38,IF(AH10&gt;248,20,IF(AH10&gt;242,19,IF(AH10&gt;237,18,IF(AH10&gt;232,17,IF(AH10&gt;227,16,IF(AH10&gt;222,15,IF(AH10&gt;217,14,IF(AH10&gt;212,13,12)))))))))</f>
        <v>12</v>
      </c>
      <c r="AD41" s="188"/>
      <c r="AE41" s="188"/>
      <c r="AF41" s="106"/>
      <c r="AG41" s="106"/>
      <c r="AH41" s="188">
        <f>IF('Page 1 (inputs)'!AH14,0,IF(AC10&gt;249,AH38,IF(AC10&gt;248,20,IF(AC10&gt;242,19,IF(AC10&gt;237,18,IF(AC10&gt;232,17,IF(AC10&gt;227,16,IF(AC10&gt;222,15,IF(AC10&gt;217,14,IF(AC10&gt;212,13,12))))))))))</f>
        <v>12</v>
      </c>
      <c r="AI41" s="188"/>
      <c r="AJ41" s="188"/>
      <c r="AK41" s="95"/>
      <c r="AL41" s="95"/>
    </row>
    <row r="42" spans="2:38" ht="16.899999999999999" hidden="1" customHeight="1">
      <c r="B42" s="95"/>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95"/>
      <c r="AC42" s="195">
        <f>IF(AH11&gt;249,AC39,IF(AH11&gt;248,20,IF(AH11&gt;242,19,IF(AH11&gt;237,18,IF(AH11&gt;232,17,IF(AH11&gt;227,16,IF(AH11&gt;222,15,IF(AH11&gt;217,14,IF(AH11&gt;212,13,12)))))))))</f>
        <v>12</v>
      </c>
      <c r="AD42" s="195"/>
      <c r="AE42" s="195"/>
      <c r="AF42" s="106"/>
      <c r="AG42" s="106"/>
      <c r="AH42" s="195">
        <f>IF('Page 1 (inputs)'!AH14,0,IF(AC11&gt;249,AH39,IF(AC11&gt;248,20,IF(AC11&gt;242,19,IF(AC11&gt;237,18,IF(AC11&gt;232,17,IF(AC11&gt;227,16,IF(AC11&gt;222,15,IF(AC11&gt;217,14,IF(AC11&gt;212,13,12))))))))))</f>
        <v>12</v>
      </c>
      <c r="AI42" s="195"/>
      <c r="AJ42" s="195"/>
      <c r="AK42" s="95"/>
      <c r="AL42" s="95"/>
    </row>
    <row r="43" spans="2:38" ht="10.9" customHeight="1">
      <c r="B43" s="95"/>
      <c r="C43" s="95"/>
      <c r="D43" s="95"/>
      <c r="E43" s="2" t="s">
        <v>74</v>
      </c>
      <c r="F43" s="2"/>
      <c r="G43" s="2"/>
      <c r="H43" s="2"/>
      <c r="I43" s="2"/>
      <c r="J43" s="2"/>
      <c r="K43" s="2"/>
      <c r="L43" s="2"/>
      <c r="M43" s="2"/>
      <c r="N43" s="2"/>
      <c r="O43" s="2"/>
      <c r="P43" s="2"/>
      <c r="Q43" s="2"/>
      <c r="R43" s="2"/>
      <c r="S43" s="2"/>
      <c r="T43" s="2"/>
      <c r="U43" s="2"/>
      <c r="V43" s="2"/>
      <c r="W43" s="2"/>
      <c r="X43" s="2"/>
      <c r="Y43" s="2"/>
      <c r="Z43" s="2"/>
      <c r="AA43" s="95"/>
      <c r="AB43" s="95"/>
      <c r="AC43" s="95"/>
      <c r="AD43" s="95"/>
      <c r="AE43" s="95"/>
      <c r="AF43" s="95"/>
      <c r="AG43" s="95"/>
      <c r="AH43" s="95"/>
      <c r="AI43" s="115"/>
      <c r="AJ43" s="95"/>
      <c r="AK43" s="95"/>
    </row>
    <row r="44" spans="2:38" ht="10.9" customHeight="1">
      <c r="B44" s="95"/>
      <c r="C44" s="95"/>
      <c r="D44" s="95"/>
      <c r="E44" s="95"/>
      <c r="F44" s="2" t="s">
        <v>75</v>
      </c>
      <c r="G44" s="2"/>
      <c r="H44" s="2"/>
      <c r="I44" s="2"/>
      <c r="J44" s="2"/>
      <c r="K44" s="2"/>
      <c r="L44" s="2"/>
      <c r="M44" s="2"/>
      <c r="N44" s="2"/>
      <c r="O44" s="2"/>
      <c r="P44" s="2"/>
      <c r="Q44" s="2"/>
      <c r="R44" s="2"/>
      <c r="S44" s="2"/>
      <c r="T44" s="2"/>
      <c r="U44" s="2"/>
      <c r="V44" s="2"/>
      <c r="W44" s="2"/>
      <c r="X44" s="2"/>
      <c r="Y44" s="2"/>
      <c r="Z44" s="2"/>
      <c r="AA44" s="95"/>
      <c r="AB44" s="95"/>
      <c r="AC44" s="95"/>
      <c r="AD44" s="95"/>
      <c r="AE44" s="95"/>
      <c r="AF44" s="95"/>
      <c r="AG44" s="95"/>
      <c r="AH44" s="95"/>
      <c r="AI44" s="115"/>
      <c r="AJ44" s="95"/>
      <c r="AK44" s="95"/>
    </row>
    <row r="45" spans="2:38" ht="10.9" customHeight="1">
      <c r="B45" s="95"/>
      <c r="C45" s="95"/>
      <c r="D45" s="95"/>
      <c r="E45" s="95"/>
      <c r="F45" s="2" t="s">
        <v>76</v>
      </c>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95"/>
    </row>
    <row r="46" spans="2:38" ht="6.6" customHeight="1">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115"/>
      <c r="AJ46" s="95"/>
      <c r="AK46" s="95"/>
    </row>
    <row r="47" spans="2:38" ht="10.9" customHeight="1">
      <c r="B47" s="95"/>
      <c r="C47" s="95"/>
      <c r="D47" s="95"/>
      <c r="E47" s="2" t="s">
        <v>77</v>
      </c>
      <c r="F47" s="2"/>
      <c r="G47" s="2"/>
      <c r="H47" s="2"/>
      <c r="I47" s="2"/>
      <c r="J47" s="2"/>
      <c r="K47" s="2"/>
      <c r="L47" s="2"/>
      <c r="M47" s="2"/>
      <c r="N47" s="2"/>
      <c r="O47" s="2"/>
      <c r="P47" s="2"/>
      <c r="Q47" s="2"/>
      <c r="R47" s="2"/>
      <c r="S47" s="2"/>
      <c r="T47" s="2"/>
      <c r="U47" s="2"/>
      <c r="V47" s="2"/>
      <c r="W47" s="2"/>
      <c r="X47" s="2"/>
      <c r="Y47" s="2"/>
      <c r="Z47" s="2"/>
      <c r="AA47" s="95"/>
      <c r="AB47" s="95"/>
      <c r="AC47" s="95"/>
      <c r="AD47" s="95"/>
      <c r="AE47" s="95"/>
      <c r="AF47" s="95"/>
      <c r="AG47" s="95"/>
      <c r="AH47" s="95"/>
      <c r="AI47" s="115"/>
      <c r="AJ47" s="95"/>
      <c r="AK47" s="95"/>
    </row>
    <row r="48" spans="2:38" ht="10.9" customHeight="1">
      <c r="B48" s="95"/>
      <c r="C48" s="95"/>
      <c r="D48" s="95"/>
      <c r="E48" s="95"/>
      <c r="F48" s="2" t="s">
        <v>78</v>
      </c>
      <c r="G48" s="2"/>
      <c r="H48" s="2"/>
      <c r="I48" s="2"/>
      <c r="J48" s="2"/>
      <c r="K48" s="2"/>
      <c r="L48" s="2"/>
      <c r="M48" s="2"/>
      <c r="N48" s="2"/>
      <c r="O48" s="2"/>
      <c r="P48" s="2"/>
      <c r="Q48" s="2"/>
      <c r="R48" s="2"/>
      <c r="S48" s="2"/>
      <c r="T48" s="2"/>
      <c r="U48" s="2"/>
      <c r="V48" s="2"/>
      <c r="W48" s="2"/>
      <c r="X48" s="2"/>
      <c r="Y48" s="2"/>
      <c r="Z48" s="2"/>
      <c r="AA48" s="95"/>
      <c r="AB48" s="95"/>
      <c r="AC48" s="95"/>
      <c r="AD48" s="95"/>
      <c r="AE48" s="95"/>
      <c r="AF48" s="95"/>
      <c r="AG48" s="95"/>
      <c r="AH48" s="95"/>
      <c r="AI48" s="115"/>
      <c r="AJ48" s="95"/>
      <c r="AK48" s="95"/>
    </row>
    <row r="49" spans="2:38" ht="10.9" customHeight="1">
      <c r="B49" s="95"/>
      <c r="C49" s="95"/>
      <c r="D49" s="95"/>
      <c r="E49" s="95"/>
      <c r="F49" s="6" t="s">
        <v>79</v>
      </c>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row>
    <row r="50" spans="2:38" ht="19.899999999999999" customHeight="1">
      <c r="B50" s="171" t="s">
        <v>80</v>
      </c>
      <c r="C50" s="171"/>
      <c r="D50" s="171"/>
      <c r="E50" s="171"/>
      <c r="F50" s="171"/>
      <c r="G50" s="171"/>
      <c r="H50" s="171"/>
      <c r="I50" s="171"/>
      <c r="J50" s="171"/>
      <c r="K50" s="171"/>
      <c r="L50" s="171"/>
      <c r="M50" s="171"/>
      <c r="N50" s="171"/>
      <c r="O50" s="171"/>
      <c r="P50" s="171"/>
      <c r="Q50" s="171"/>
      <c r="R50" s="171"/>
      <c r="S50" s="171"/>
      <c r="T50" s="171"/>
      <c r="U50" s="171"/>
      <c r="V50" s="95"/>
      <c r="W50" s="95"/>
      <c r="X50" s="95"/>
      <c r="Y50" s="95"/>
      <c r="Z50" s="95"/>
      <c r="AA50" s="95"/>
      <c r="AB50" s="95"/>
      <c r="AC50" s="95"/>
      <c r="AD50" s="95"/>
      <c r="AE50" s="95"/>
      <c r="AF50" s="95"/>
      <c r="AG50" s="95"/>
      <c r="AH50" s="95"/>
      <c r="AI50" s="95"/>
      <c r="AJ50" s="115"/>
      <c r="AK50" s="95"/>
      <c r="AL50" s="95"/>
    </row>
    <row r="51" spans="2:38" ht="3" customHeight="1">
      <c r="B51" s="98"/>
      <c r="C51" s="98"/>
      <c r="D51" s="98"/>
      <c r="E51" s="98"/>
      <c r="F51" s="98"/>
      <c r="G51" s="98"/>
      <c r="H51" s="98"/>
      <c r="I51" s="98"/>
      <c r="J51" s="98"/>
      <c r="K51" s="98"/>
      <c r="L51" s="98"/>
      <c r="M51" s="98"/>
      <c r="N51" s="98"/>
      <c r="O51" s="98"/>
      <c r="P51" s="98"/>
      <c r="Q51" s="98"/>
      <c r="R51" s="98"/>
      <c r="S51" s="98"/>
      <c r="T51" s="98"/>
      <c r="U51" s="98"/>
      <c r="V51" s="95"/>
      <c r="W51" s="95"/>
      <c r="X51" s="95"/>
      <c r="Y51" s="95"/>
      <c r="Z51" s="95"/>
      <c r="AA51" s="95"/>
      <c r="AB51" s="95"/>
      <c r="AC51" s="95"/>
      <c r="AD51" s="95"/>
      <c r="AE51" s="95"/>
      <c r="AF51" s="95"/>
      <c r="AG51" s="95"/>
      <c r="AH51" s="95"/>
      <c r="AI51" s="95"/>
      <c r="AJ51" s="115"/>
      <c r="AK51" s="95"/>
      <c r="AL51" s="95"/>
    </row>
    <row r="52" spans="2:38" ht="2.4500000000000002" hidden="1" customHeight="1">
      <c r="B52" s="98"/>
      <c r="C52" s="98"/>
      <c r="D52" s="98"/>
      <c r="E52" s="98"/>
      <c r="F52" s="7" t="s">
        <v>22</v>
      </c>
      <c r="G52" s="7"/>
      <c r="H52" s="7"/>
      <c r="I52" s="10">
        <f>ROUND(IF('Page 1 (inputs)'!H46&gt;355,('Page 1 (inputs)'!H44*(355/'Page 1 (inputs)'!H46)),'Page 1 (inputs)'!H44),0)</f>
        <v>0</v>
      </c>
      <c r="J52" s="10"/>
      <c r="K52" s="10"/>
      <c r="L52" s="10">
        <f>ROUND(IF('Page 1 (inputs)'!K46&gt;355,('Page 1 (inputs)'!K44*(355/'Page 1 (inputs)'!K46)),'Page 1 (inputs)'!K44),0)</f>
        <v>0</v>
      </c>
      <c r="M52" s="10"/>
      <c r="N52" s="10"/>
      <c r="O52" s="10">
        <f>ROUND(IF('Page 1 (inputs)'!N46&gt;355,('Page 1 (inputs)'!N44*(355/'Page 1 (inputs)'!N46)),'Page 1 (inputs)'!N44),0)</f>
        <v>0</v>
      </c>
      <c r="P52" s="10"/>
      <c r="Q52" s="10"/>
      <c r="R52" s="10">
        <f>ROUND(IF('Page 1 (inputs)'!Q46&gt;355,('Page 1 (inputs)'!Q44*(355/'Page 1 (inputs)'!Q46)),'Page 1 (inputs)'!Q44),0)</f>
        <v>0</v>
      </c>
      <c r="S52" s="10"/>
      <c r="T52" s="10"/>
      <c r="U52" s="10">
        <f>ROUND(IF('Page 1 (inputs)'!T46&gt;355,('Page 1 (inputs)'!T44*(355/'Page 1 (inputs)'!T46)),'Page 1 (inputs)'!T44),0)</f>
        <v>0</v>
      </c>
      <c r="V52" s="10"/>
      <c r="W52" s="10"/>
      <c r="X52" s="95"/>
      <c r="Y52" s="95"/>
      <c r="Z52" s="95"/>
      <c r="AA52" s="95"/>
      <c r="AB52" s="95"/>
      <c r="AC52" s="95"/>
      <c r="AD52" s="95"/>
      <c r="AE52" s="95"/>
      <c r="AF52" s="95"/>
      <c r="AG52" s="95"/>
      <c r="AH52" s="95"/>
      <c r="AI52" s="95"/>
      <c r="AJ52" s="115"/>
      <c r="AK52" s="95"/>
      <c r="AL52" s="95"/>
    </row>
    <row r="53" spans="2:38" ht="27" hidden="1" customHeight="1">
      <c r="B53" s="98"/>
      <c r="C53" s="98"/>
      <c r="D53" s="98"/>
      <c r="E53" s="98"/>
      <c r="F53" s="98" t="s">
        <v>23</v>
      </c>
      <c r="G53" s="98"/>
      <c r="H53" s="98"/>
      <c r="I53" s="10">
        <f>ROUND(IF('Page 1 (inputs)'!H46&gt;355,('Page 1 (inputs)'!H45*(355/'Page 1 (inputs)'!H46)),'Page 1 (inputs)'!H45),0)</f>
        <v>0</v>
      </c>
      <c r="J53" s="10"/>
      <c r="K53" s="10"/>
      <c r="L53" s="10">
        <f>ROUND(IF('Page 1 (inputs)'!K46&gt;355,('Page 1 (inputs)'!K45*(355/'Page 1 (inputs)'!K46)),'Page 1 (inputs)'!K45),0)</f>
        <v>0</v>
      </c>
      <c r="M53" s="10"/>
      <c r="N53" s="10"/>
      <c r="O53" s="10">
        <f>ROUND(IF('Page 1 (inputs)'!N46&gt;355,('Page 1 (inputs)'!N45*(355/'Page 1 (inputs)'!N46)),'Page 1 (inputs)'!N45),0)</f>
        <v>0</v>
      </c>
      <c r="P53" s="10"/>
      <c r="Q53" s="10"/>
      <c r="R53" s="10">
        <f>ROUND(IF('Page 1 (inputs)'!Q46&gt;355,('Page 1 (inputs)'!Q45*(355/'Page 1 (inputs)'!Q46)),'Page 1 (inputs)'!Q45),0)</f>
        <v>0</v>
      </c>
      <c r="S53" s="10"/>
      <c r="T53" s="10"/>
      <c r="U53" s="10">
        <f>ROUND(IF('Page 1 (inputs)'!T46&gt;355,('Page 1 (inputs)'!T45*(355/'Page 1 (inputs)'!T46)),'Page 1 (inputs)'!T45),0)</f>
        <v>0</v>
      </c>
      <c r="V53" s="10"/>
      <c r="W53" s="10"/>
      <c r="X53" s="95"/>
      <c r="Y53" s="95"/>
      <c r="Z53" s="95"/>
      <c r="AA53" s="95"/>
      <c r="AB53" s="95"/>
      <c r="AC53" s="95"/>
      <c r="AD53" s="95"/>
      <c r="AE53" s="95"/>
      <c r="AF53" s="95"/>
      <c r="AG53" s="95"/>
      <c r="AH53" s="95"/>
      <c r="AI53" s="95"/>
      <c r="AJ53" s="115"/>
      <c r="AK53" s="95"/>
      <c r="AL53" s="95"/>
    </row>
    <row r="54" spans="2:38" ht="2.4500000000000002" customHeight="1">
      <c r="B54" s="98"/>
      <c r="C54" s="98"/>
      <c r="D54" s="98"/>
      <c r="E54" s="98"/>
      <c r="F54" s="98"/>
      <c r="G54" s="98"/>
      <c r="H54" s="98"/>
      <c r="I54" s="98"/>
      <c r="J54" s="98"/>
      <c r="K54" s="98"/>
      <c r="L54" s="98"/>
      <c r="M54" s="98"/>
      <c r="N54" s="98"/>
      <c r="O54" s="98"/>
      <c r="P54" s="98"/>
      <c r="Q54" s="98"/>
      <c r="R54" s="98"/>
      <c r="S54" s="98"/>
      <c r="T54" s="98"/>
      <c r="U54" s="98"/>
      <c r="V54" s="95"/>
      <c r="W54" s="95"/>
      <c r="X54" s="95"/>
      <c r="Y54" s="95"/>
      <c r="Z54" s="95"/>
      <c r="AA54" s="95"/>
      <c r="AB54" s="95"/>
      <c r="AC54" s="95"/>
      <c r="AD54" s="95"/>
      <c r="AE54" s="95"/>
      <c r="AF54" s="95"/>
      <c r="AG54" s="95"/>
      <c r="AH54" s="95"/>
      <c r="AI54" s="95"/>
      <c r="AJ54" s="115"/>
      <c r="AK54" s="95"/>
      <c r="AL54" s="95"/>
    </row>
    <row r="55" spans="2:38" ht="10.9" customHeight="1">
      <c r="B55" s="95"/>
      <c r="C55" s="158"/>
      <c r="D55" s="164"/>
      <c r="E55" s="164"/>
      <c r="F55" s="164"/>
      <c r="G55" s="164"/>
      <c r="H55" s="164"/>
      <c r="I55" s="164"/>
      <c r="J55" s="164"/>
      <c r="K55" s="164"/>
      <c r="L55" s="164"/>
      <c r="M55" s="164"/>
      <c r="N55" s="164"/>
      <c r="O55" s="95"/>
      <c r="P55" s="95"/>
      <c r="Q55" s="95"/>
      <c r="R55" s="227" t="s">
        <v>22</v>
      </c>
      <c r="S55" s="227"/>
      <c r="T55" s="227"/>
      <c r="U55" s="227"/>
      <c r="V55" s="227"/>
      <c r="W55" s="227" t="s">
        <v>23</v>
      </c>
      <c r="X55" s="227"/>
      <c r="Y55" s="227"/>
      <c r="Z55" s="227"/>
      <c r="AA55" s="227"/>
      <c r="AB55" s="95"/>
      <c r="AC55" s="95"/>
      <c r="AD55" s="95"/>
      <c r="AE55" s="95"/>
      <c r="AF55" s="95"/>
      <c r="AG55" s="95"/>
      <c r="AH55" s="95"/>
      <c r="AI55" s="95"/>
      <c r="AJ55" s="115"/>
      <c r="AK55" s="95"/>
      <c r="AL55" s="95"/>
    </row>
    <row r="56" spans="2:38" ht="20.45" customHeight="1">
      <c r="B56" s="95"/>
      <c r="C56" s="159" t="s">
        <v>50</v>
      </c>
      <c r="D56" s="214" t="s">
        <v>81</v>
      </c>
      <c r="E56" s="214"/>
      <c r="F56" s="214"/>
      <c r="G56" s="214"/>
      <c r="H56" s="214"/>
      <c r="I56" s="214"/>
      <c r="J56" s="214"/>
      <c r="K56" s="214"/>
      <c r="L56" s="214"/>
      <c r="M56" s="214"/>
      <c r="N56" s="214"/>
      <c r="P56" s="156"/>
      <c r="Q56" s="156"/>
      <c r="R56" s="146"/>
      <c r="S56" s="188">
        <f>ROUND(SUM(I52:W52),0)</f>
        <v>0</v>
      </c>
      <c r="T56" s="188"/>
      <c r="U56" s="188"/>
      <c r="V56" s="143"/>
      <c r="W56" s="106"/>
      <c r="X56" s="188">
        <f>ROUND(SUM(I53:W53),0)</f>
        <v>0</v>
      </c>
      <c r="Y56" s="188"/>
      <c r="Z56" s="188"/>
      <c r="AA56" s="143"/>
      <c r="AB56" s="95"/>
      <c r="AC56" s="95"/>
      <c r="AD56" s="95"/>
      <c r="AE56" s="95"/>
      <c r="AF56" s="95"/>
      <c r="AG56" s="95"/>
      <c r="AH56" s="95"/>
      <c r="AI56" s="95"/>
      <c r="AJ56" s="115"/>
      <c r="AK56" s="95"/>
      <c r="AL56" s="95"/>
    </row>
    <row r="57" spans="2:38" ht="13.15" customHeight="1">
      <c r="B57" s="95"/>
      <c r="C57" s="95"/>
      <c r="D57" s="95"/>
      <c r="E57" s="2" t="s">
        <v>150</v>
      </c>
      <c r="F57" s="2"/>
      <c r="G57" s="2"/>
      <c r="H57" s="2"/>
      <c r="I57" s="2"/>
      <c r="J57" s="2"/>
      <c r="K57" s="2"/>
      <c r="L57" s="2"/>
      <c r="M57" s="2"/>
      <c r="N57" s="2"/>
      <c r="O57" s="2"/>
      <c r="P57" s="95"/>
      <c r="Q57" s="95"/>
      <c r="R57" s="95"/>
      <c r="S57" s="95"/>
      <c r="T57" s="95"/>
      <c r="U57" s="95"/>
      <c r="V57" s="95"/>
      <c r="W57" s="95"/>
      <c r="X57" s="95"/>
      <c r="Y57" s="95"/>
      <c r="Z57" s="95"/>
      <c r="AA57" s="95"/>
      <c r="AB57" s="95"/>
      <c r="AC57" s="95"/>
      <c r="AD57" s="95"/>
      <c r="AE57" s="95"/>
      <c r="AF57" s="95"/>
      <c r="AG57" s="95"/>
      <c r="AH57" s="95"/>
      <c r="AI57" s="95"/>
      <c r="AJ57" s="115"/>
      <c r="AK57" s="95"/>
      <c r="AL57" s="95"/>
    </row>
    <row r="58" spans="2:38" ht="27" customHeight="1">
      <c r="B58" s="95"/>
      <c r="F58" s="6" t="s">
        <v>151</v>
      </c>
      <c r="G58" s="6"/>
      <c r="H58" s="6"/>
      <c r="I58" s="6"/>
      <c r="J58" s="6"/>
      <c r="K58" s="6"/>
      <c r="L58" s="6"/>
      <c r="M58" s="6"/>
      <c r="N58" s="6"/>
      <c r="O58" s="6"/>
      <c r="P58" s="6"/>
      <c r="Q58" s="6"/>
      <c r="R58" s="6"/>
      <c r="S58" s="6"/>
      <c r="T58" s="6"/>
      <c r="U58" s="6"/>
      <c r="V58" s="6"/>
      <c r="W58" s="6"/>
      <c r="X58" s="6"/>
      <c r="Y58" s="6"/>
      <c r="Z58" s="6"/>
      <c r="AK58" s="95"/>
      <c r="AL58" s="95"/>
    </row>
    <row r="59" spans="2:38" ht="27" customHeight="1">
      <c r="B59" s="95"/>
      <c r="F59" s="6" t="s">
        <v>152</v>
      </c>
      <c r="G59" s="6"/>
      <c r="H59" s="6"/>
      <c r="I59" s="6"/>
      <c r="J59" s="6"/>
      <c r="K59" s="6"/>
      <c r="L59" s="6"/>
      <c r="M59" s="6"/>
      <c r="N59" s="6"/>
      <c r="O59" s="6"/>
      <c r="P59" s="6"/>
      <c r="Q59" s="6"/>
      <c r="R59" s="6"/>
      <c r="S59" s="6"/>
      <c r="T59" s="6"/>
      <c r="U59" s="6"/>
      <c r="V59" s="6"/>
      <c r="W59" s="6"/>
      <c r="X59" s="6"/>
      <c r="Y59" s="6"/>
      <c r="Z59" s="161"/>
      <c r="AK59" s="95"/>
      <c r="AL59" s="95"/>
    </row>
    <row r="60" spans="2:38" ht="27" customHeight="1">
      <c r="B60" s="95"/>
      <c r="E60" s="6" t="s">
        <v>153</v>
      </c>
      <c r="F60" s="6"/>
      <c r="G60" s="6"/>
      <c r="H60" s="6"/>
      <c r="I60" s="6"/>
      <c r="J60" s="6"/>
      <c r="K60" s="6"/>
      <c r="L60" s="6"/>
      <c r="M60" s="6"/>
      <c r="N60" s="6"/>
      <c r="O60" s="6"/>
      <c r="P60" s="6"/>
      <c r="Q60" s="6"/>
      <c r="R60" s="6"/>
      <c r="S60" s="6"/>
      <c r="T60" s="6"/>
      <c r="U60" s="6"/>
      <c r="V60" s="6"/>
      <c r="W60" s="6"/>
      <c r="X60" s="6"/>
      <c r="AK60" s="95"/>
      <c r="AL60" s="95"/>
    </row>
    <row r="61" spans="2:38" ht="6.6" customHeight="1">
      <c r="E61" s="91"/>
      <c r="F61" s="91"/>
      <c r="G61" s="91"/>
      <c r="H61" s="91"/>
      <c r="I61" s="91"/>
      <c r="J61" s="91"/>
      <c r="K61" s="91"/>
      <c r="L61" s="91"/>
      <c r="M61" s="91"/>
      <c r="N61" s="91"/>
      <c r="O61" s="91"/>
      <c r="P61" s="93"/>
      <c r="Q61" s="93"/>
      <c r="R61" s="93"/>
      <c r="S61" s="93"/>
      <c r="AB61" s="48"/>
      <c r="AC61" s="73"/>
      <c r="AD61" s="73"/>
      <c r="AE61" s="73"/>
      <c r="AF61" s="92"/>
      <c r="AG61" s="92"/>
      <c r="AH61" s="73"/>
      <c r="AI61" s="73"/>
      <c r="AJ61" s="73"/>
    </row>
    <row r="62" spans="2:38" ht="10.15" customHeight="1">
      <c r="C62" s="226" t="s">
        <v>34</v>
      </c>
      <c r="D62" s="11" t="s">
        <v>84</v>
      </c>
      <c r="E62" s="11"/>
      <c r="F62" s="11"/>
      <c r="G62" s="11"/>
      <c r="H62" s="11"/>
      <c r="I62" s="11"/>
      <c r="J62" s="11"/>
      <c r="K62" s="11"/>
      <c r="L62" s="11"/>
      <c r="M62" s="11"/>
      <c r="N62" s="11"/>
      <c r="O62" s="11"/>
      <c r="P62" s="101"/>
      <c r="Q62" s="196" t="s">
        <v>82</v>
      </c>
      <c r="R62" s="196"/>
      <c r="S62" s="196"/>
      <c r="T62" s="196"/>
      <c r="U62" s="196"/>
      <c r="V62" s="196"/>
      <c r="W62" s="196"/>
      <c r="X62" s="196"/>
      <c r="Y62" s="196"/>
      <c r="Z62" s="196"/>
      <c r="AA62" s="196"/>
      <c r="AB62" s="225"/>
      <c r="AC62" s="195">
        <f>ROUND(AH15*S56,0)</f>
        <v>0</v>
      </c>
      <c r="AD62" s="195"/>
      <c r="AE62" s="195"/>
      <c r="AF62" s="165"/>
      <c r="AG62" s="106"/>
      <c r="AH62" s="201">
        <f>ROUND(AC15*X56,0)</f>
        <v>0</v>
      </c>
      <c r="AI62" s="195"/>
      <c r="AJ62" s="202"/>
      <c r="AK62" s="19"/>
    </row>
    <row r="63" spans="2:38" ht="10.5" customHeight="1">
      <c r="C63" s="226"/>
      <c r="D63" s="11"/>
      <c r="E63" s="11"/>
      <c r="F63" s="11"/>
      <c r="G63" s="11"/>
      <c r="H63" s="11"/>
      <c r="I63" s="11"/>
      <c r="J63" s="11"/>
      <c r="K63" s="11"/>
      <c r="L63" s="11"/>
      <c r="M63" s="11"/>
      <c r="N63" s="11"/>
      <c r="O63" s="11"/>
      <c r="P63" s="101"/>
      <c r="Q63" s="220" t="s">
        <v>83</v>
      </c>
      <c r="R63" s="220"/>
      <c r="S63" s="220"/>
      <c r="T63" s="220"/>
      <c r="U63" s="220"/>
      <c r="V63" s="220"/>
      <c r="W63" s="220"/>
      <c r="X63" s="220"/>
      <c r="Y63" s="220"/>
      <c r="Z63" s="220"/>
      <c r="AA63" s="220"/>
      <c r="AB63" s="221"/>
      <c r="AC63" s="223"/>
      <c r="AD63" s="223"/>
      <c r="AE63" s="223"/>
      <c r="AF63" s="165"/>
      <c r="AG63" s="106"/>
      <c r="AH63" s="222"/>
      <c r="AI63" s="223"/>
      <c r="AJ63" s="224"/>
    </row>
    <row r="64" spans="2:38" ht="13.5" hidden="1" customHeight="1">
      <c r="C64" s="158"/>
      <c r="D64" s="158"/>
      <c r="E64" s="102"/>
      <c r="F64" s="102"/>
      <c r="G64" s="102"/>
      <c r="H64" s="102"/>
      <c r="I64" s="102"/>
      <c r="J64" s="102"/>
      <c r="K64" s="102"/>
      <c r="L64" s="102"/>
      <c r="M64" s="102"/>
      <c r="N64" s="102"/>
      <c r="O64" s="102"/>
      <c r="P64" s="149"/>
      <c r="AC64" s="207">
        <f>ROUND(AH16*S56,0)</f>
        <v>0</v>
      </c>
      <c r="AD64" s="207"/>
      <c r="AE64" s="207"/>
      <c r="AF64" s="106"/>
      <c r="AG64" s="106"/>
      <c r="AH64" s="207">
        <f>ROUND(AC16*X56,0)</f>
        <v>0</v>
      </c>
      <c r="AI64" s="207"/>
      <c r="AJ64" s="207"/>
    </row>
    <row r="65" spans="2:37" ht="12" customHeight="1" thickBot="1">
      <c r="C65" s="158"/>
      <c r="D65" s="158"/>
      <c r="E65" s="158"/>
      <c r="F65" s="158"/>
      <c r="G65" s="158"/>
      <c r="H65" s="158"/>
      <c r="I65" s="158"/>
      <c r="J65" s="158"/>
      <c r="K65" s="158"/>
      <c r="L65" s="158"/>
      <c r="M65" s="158"/>
      <c r="N65" s="158"/>
      <c r="O65" s="158"/>
      <c r="P65" s="95"/>
      <c r="AC65" s="153"/>
      <c r="AD65" s="153"/>
      <c r="AE65" s="153"/>
      <c r="AF65" s="95"/>
      <c r="AG65" s="95"/>
      <c r="AH65" s="153"/>
      <c r="AI65" s="153"/>
      <c r="AJ65" s="154"/>
    </row>
    <row r="66" spans="2:37" ht="18" customHeight="1">
      <c r="C66" s="158" t="s">
        <v>36</v>
      </c>
      <c r="D66" s="1" t="s">
        <v>85</v>
      </c>
      <c r="E66" s="1"/>
      <c r="F66" s="1"/>
      <c r="G66" s="1"/>
      <c r="H66" s="1"/>
      <c r="I66" s="1"/>
      <c r="J66" s="1"/>
      <c r="K66" s="1"/>
      <c r="L66" s="1"/>
      <c r="M66" s="1"/>
      <c r="N66" s="1"/>
      <c r="O66" s="1"/>
      <c r="Q66" s="2" t="s">
        <v>86</v>
      </c>
      <c r="R66" s="2"/>
      <c r="S66" s="2"/>
      <c r="T66" s="2"/>
      <c r="U66" s="95"/>
      <c r="V66" s="95"/>
      <c r="W66" s="95"/>
      <c r="X66" s="95"/>
      <c r="Y66" s="95"/>
      <c r="Z66" s="95"/>
      <c r="AA66" s="95"/>
      <c r="AB66" s="119" t="s">
        <v>30</v>
      </c>
      <c r="AC66" s="213">
        <f>AC41+AC62</f>
        <v>12</v>
      </c>
      <c r="AD66" s="213"/>
      <c r="AE66" s="213"/>
      <c r="AF66" s="106"/>
      <c r="AG66" s="106"/>
      <c r="AH66" s="213">
        <f>AH41+AH62</f>
        <v>12</v>
      </c>
      <c r="AI66" s="213"/>
      <c r="AJ66" s="213"/>
    </row>
    <row r="67" spans="2:37" ht="16.5" hidden="1" customHeight="1">
      <c r="C67" s="158"/>
      <c r="D67" s="102"/>
      <c r="E67" s="102"/>
      <c r="F67" s="102"/>
      <c r="G67" s="102"/>
      <c r="H67" s="102"/>
      <c r="I67" s="102"/>
      <c r="J67" s="102"/>
      <c r="K67" s="102"/>
      <c r="L67" s="102"/>
      <c r="M67" s="102"/>
      <c r="N67" s="102"/>
      <c r="O67" s="102"/>
      <c r="Q67" s="97"/>
      <c r="R67" s="97"/>
      <c r="S67" s="97"/>
      <c r="T67" s="97"/>
      <c r="U67" s="95"/>
      <c r="V67" s="95"/>
      <c r="W67" s="95"/>
      <c r="X67" s="95"/>
      <c r="Y67" s="95"/>
      <c r="Z67" s="95"/>
      <c r="AA67" s="95"/>
      <c r="AB67" s="119"/>
      <c r="AC67" s="213">
        <f>AC42+AC64</f>
        <v>12</v>
      </c>
      <c r="AD67" s="213"/>
      <c r="AE67" s="213"/>
      <c r="AF67" s="106"/>
      <c r="AG67" s="106"/>
      <c r="AH67" s="213">
        <f>AH42+AH64</f>
        <v>12</v>
      </c>
      <c r="AI67" s="213"/>
      <c r="AJ67" s="213"/>
    </row>
    <row r="68" spans="2:37" ht="21" customHeight="1">
      <c r="B68" s="189" t="s">
        <v>149</v>
      </c>
      <c r="C68" s="189"/>
      <c r="D68" s="189"/>
      <c r="E68" s="189"/>
      <c r="F68" s="189"/>
      <c r="G68" s="189"/>
      <c r="H68" s="189"/>
      <c r="I68" s="189"/>
      <c r="R68" s="190" t="s">
        <v>87</v>
      </c>
      <c r="S68" s="190"/>
      <c r="T68" s="190"/>
      <c r="U68" s="190"/>
      <c r="V68" s="190"/>
      <c r="W68" s="186" t="s">
        <v>138</v>
      </c>
      <c r="X68" s="186"/>
      <c r="Y68" s="186"/>
      <c r="Z68" s="186"/>
      <c r="AA68" s="186"/>
      <c r="AB68" s="186"/>
      <c r="AC68" s="186"/>
      <c r="AD68" s="186"/>
      <c r="AE68" s="186"/>
      <c r="AF68" s="186"/>
      <c r="AG68" s="186"/>
      <c r="AH68" s="187" t="s">
        <v>139</v>
      </c>
      <c r="AI68" s="187"/>
      <c r="AJ68" s="187"/>
      <c r="AK68" s="89"/>
    </row>
    <row r="69" spans="2:37" ht="7.5" customHeight="1">
      <c r="B69" s="87"/>
      <c r="C69" s="87"/>
      <c r="D69" s="87"/>
      <c r="E69" s="87"/>
      <c r="F69" s="87"/>
      <c r="G69" s="87"/>
      <c r="H69" s="87"/>
      <c r="I69" s="87"/>
      <c r="R69" s="88"/>
      <c r="S69" s="88"/>
      <c r="T69" s="88"/>
      <c r="U69" s="88"/>
      <c r="V69" s="88"/>
      <c r="W69" s="186"/>
      <c r="X69" s="186"/>
      <c r="Y69" s="186"/>
      <c r="Z69" s="186"/>
      <c r="AA69" s="186"/>
      <c r="AB69" s="186"/>
      <c r="AC69" s="186"/>
      <c r="AD69" s="186"/>
      <c r="AE69" s="186"/>
      <c r="AF69" s="186"/>
      <c r="AG69" s="186"/>
      <c r="AH69" s="190"/>
      <c r="AI69" s="190"/>
      <c r="AJ69" s="90"/>
      <c r="AK69" s="87"/>
    </row>
    <row r="70" spans="2:37" ht="21" customHeight="1"/>
  </sheetData>
  <sheetProtection algorithmName="SHA-512" hashValue="oQYAQswRoU8CghWPSS9QTI0o8nUDKf+p/toKAxTN8a3ABG8JowbpC0Nx4MZdopEJmDxF4pbeq8Pr8mY/3yrXcA==" saltValue="rD7a/n49ezPTeVpYY6MQWw==" spinCount="100000" sheet="1" selectLockedCells="1"/>
  <mergeCells count="126">
    <mergeCell ref="I53:K53"/>
    <mergeCell ref="L53:N53"/>
    <mergeCell ref="O53:Q53"/>
    <mergeCell ref="R53:T53"/>
    <mergeCell ref="U53:W53"/>
    <mergeCell ref="R55:V55"/>
    <mergeCell ref="W55:AA55"/>
    <mergeCell ref="D56:N56"/>
    <mergeCell ref="S56:U56"/>
    <mergeCell ref="X56:Z56"/>
    <mergeCell ref="E57:O57"/>
    <mergeCell ref="F58:Z58"/>
    <mergeCell ref="F59:Y59"/>
    <mergeCell ref="E60:X60"/>
    <mergeCell ref="W69:AG69"/>
    <mergeCell ref="AH69:AI69"/>
    <mergeCell ref="W68:AG68"/>
    <mergeCell ref="AH68:AJ68"/>
    <mergeCell ref="B68:I68"/>
    <mergeCell ref="R68:V68"/>
    <mergeCell ref="Q63:AB63"/>
    <mergeCell ref="D66:O66"/>
    <mergeCell ref="Q66:T66"/>
    <mergeCell ref="AC66:AE66"/>
    <mergeCell ref="AH66:AJ66"/>
    <mergeCell ref="AH62:AJ63"/>
    <mergeCell ref="AC67:AE67"/>
    <mergeCell ref="AH67:AJ67"/>
    <mergeCell ref="Q62:AB62"/>
    <mergeCell ref="AC64:AE64"/>
    <mergeCell ref="C62:C63"/>
    <mergeCell ref="D62:O63"/>
    <mergeCell ref="AC62:AE63"/>
    <mergeCell ref="AH64:AJ64"/>
    <mergeCell ref="AC42:AE42"/>
    <mergeCell ref="AH42:AJ42"/>
    <mergeCell ref="E43:Z43"/>
    <mergeCell ref="F44:Z44"/>
    <mergeCell ref="F45:AJ45"/>
    <mergeCell ref="E47:Z47"/>
    <mergeCell ref="F52:H52"/>
    <mergeCell ref="I52:K52"/>
    <mergeCell ref="L52:N52"/>
    <mergeCell ref="O52:Q52"/>
    <mergeCell ref="R52:T52"/>
    <mergeCell ref="U52:W52"/>
    <mergeCell ref="F48:Z48"/>
    <mergeCell ref="F49:AK49"/>
    <mergeCell ref="B50:U50"/>
    <mergeCell ref="D38:N38"/>
    <mergeCell ref="AC38:AE38"/>
    <mergeCell ref="AH38:AJ38"/>
    <mergeCell ref="AC39:AE39"/>
    <mergeCell ref="AH39:AJ39"/>
    <mergeCell ref="D41:Z41"/>
    <mergeCell ref="AC41:AE41"/>
    <mergeCell ref="AH41:AJ41"/>
    <mergeCell ref="Q38:U38"/>
    <mergeCell ref="B35:U35"/>
    <mergeCell ref="D36:N36"/>
    <mergeCell ref="Q36:U36"/>
    <mergeCell ref="AC36:AE36"/>
    <mergeCell ref="AH36:AJ36"/>
    <mergeCell ref="AC37:AE37"/>
    <mergeCell ref="AH37:AJ37"/>
    <mergeCell ref="D33:N33"/>
    <mergeCell ref="Q33:AA33"/>
    <mergeCell ref="AC33:AE33"/>
    <mergeCell ref="AH33:AJ33"/>
    <mergeCell ref="AC34:AE34"/>
    <mergeCell ref="AH34:AJ34"/>
    <mergeCell ref="D31:O31"/>
    <mergeCell ref="Q31:X31"/>
    <mergeCell ref="AC31:AE31"/>
    <mergeCell ref="AH31:AJ31"/>
    <mergeCell ref="AC32:AE32"/>
    <mergeCell ref="AH32:AJ32"/>
    <mergeCell ref="AC25:AE25"/>
    <mergeCell ref="AH25:AJ25"/>
    <mergeCell ref="B27:U27"/>
    <mergeCell ref="D29:N29"/>
    <mergeCell ref="Q29:U29"/>
    <mergeCell ref="AC29:AE29"/>
    <mergeCell ref="AH29:AJ29"/>
    <mergeCell ref="AE21:AH21"/>
    <mergeCell ref="D23:O23"/>
    <mergeCell ref="Q23:AA23"/>
    <mergeCell ref="AC23:AE23"/>
    <mergeCell ref="AH23:AJ23"/>
    <mergeCell ref="D24:N24"/>
    <mergeCell ref="Q24:AA24"/>
    <mergeCell ref="AC24:AE24"/>
    <mergeCell ref="AH24:AJ24"/>
    <mergeCell ref="AE19:AH19"/>
    <mergeCell ref="D20:N20"/>
    <mergeCell ref="Q20:AA20"/>
    <mergeCell ref="AE20:AH20"/>
    <mergeCell ref="D15:N15"/>
    <mergeCell ref="Q15:AA15"/>
    <mergeCell ref="AC15:AE15"/>
    <mergeCell ref="AH15:AJ15"/>
    <mergeCell ref="AC16:AE16"/>
    <mergeCell ref="AH16:AJ16"/>
    <mergeCell ref="AE14:AH14"/>
    <mergeCell ref="AB8:AF8"/>
    <mergeCell ref="AG8:AK8"/>
    <mergeCell ref="B9:M9"/>
    <mergeCell ref="Q10:V10"/>
    <mergeCell ref="AC10:AE10"/>
    <mergeCell ref="AH10:AJ10"/>
    <mergeCell ref="D18:N18"/>
    <mergeCell ref="Q18:AA18"/>
    <mergeCell ref="AE18:AH18"/>
    <mergeCell ref="C3:F3"/>
    <mergeCell ref="G3:Q3"/>
    <mergeCell ref="W3:Z3"/>
    <mergeCell ref="AB3:AK3"/>
    <mergeCell ref="AB6:AF6"/>
    <mergeCell ref="AG6:AK6"/>
    <mergeCell ref="AC11:AE11"/>
    <mergeCell ref="AH11:AJ11"/>
    <mergeCell ref="D13:L13"/>
    <mergeCell ref="Q13:X13"/>
    <mergeCell ref="AE13:AH13"/>
    <mergeCell ref="D10:N10"/>
    <mergeCell ref="Y11:AA11"/>
  </mergeCells>
  <hyperlinks>
    <hyperlink ref="W68" r:id="rId1"/>
  </hyperlinks>
  <pageMargins left="0.3" right="0.15" top="0.3" bottom="0.3" header="0.3" footer="0.3"/>
  <pageSetup scale="99" orientation="portrait"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L62"/>
  <sheetViews>
    <sheetView showGridLines="0" showRowColHeaders="0" workbookViewId="0">
      <selection activeCell="AN24" sqref="AN24"/>
    </sheetView>
  </sheetViews>
  <sheetFormatPr defaultColWidth="9.140625" defaultRowHeight="13.5"/>
  <cols>
    <col min="1" max="1" width="0.85546875" style="17" customWidth="1"/>
    <col min="2" max="35" width="2.7109375" style="17" customWidth="1"/>
    <col min="36" max="36" width="2.7109375" style="18" customWidth="1"/>
    <col min="37" max="38" width="2.7109375" style="17" customWidth="1"/>
    <col min="39" max="39" width="0.7109375" style="17" customWidth="1"/>
    <col min="40" max="16384" width="9.140625" style="17"/>
  </cols>
  <sheetData>
    <row r="1" spans="2:38" ht="7.5" customHeight="1">
      <c r="B1" s="87"/>
      <c r="C1" s="87"/>
      <c r="D1" s="87"/>
      <c r="E1" s="87"/>
      <c r="F1" s="87"/>
      <c r="G1" s="87"/>
      <c r="H1" s="87"/>
      <c r="I1" s="87"/>
      <c r="R1" s="88"/>
      <c r="S1" s="88"/>
      <c r="T1" s="88"/>
      <c r="U1" s="88"/>
      <c r="V1" s="88"/>
      <c r="AH1" s="87"/>
      <c r="AI1" s="87"/>
      <c r="AJ1" s="87"/>
      <c r="AK1" s="87"/>
    </row>
    <row r="2" spans="2:38" ht="4.1500000000000004" customHeight="1">
      <c r="B2" s="51"/>
      <c r="C2" s="52"/>
      <c r="D2" s="52"/>
      <c r="E2" s="52"/>
      <c r="F2" s="52"/>
      <c r="G2" s="52"/>
      <c r="H2" s="52"/>
      <c r="I2" s="52"/>
      <c r="J2" s="53"/>
      <c r="K2" s="53"/>
      <c r="L2" s="53"/>
      <c r="M2" s="53"/>
      <c r="N2" s="53"/>
      <c r="O2" s="53"/>
      <c r="P2" s="53"/>
      <c r="Q2" s="53"/>
      <c r="R2" s="41"/>
      <c r="S2" s="41"/>
      <c r="T2" s="41"/>
      <c r="U2" s="41"/>
      <c r="V2" s="41"/>
      <c r="W2" s="53"/>
      <c r="X2" s="53"/>
      <c r="Y2" s="53"/>
      <c r="Z2" s="53"/>
      <c r="AA2" s="53"/>
      <c r="AB2" s="53"/>
      <c r="AC2" s="53"/>
      <c r="AD2" s="53"/>
      <c r="AE2" s="53"/>
      <c r="AF2" s="53"/>
      <c r="AG2" s="53"/>
      <c r="AH2" s="52"/>
      <c r="AI2" s="52"/>
      <c r="AJ2" s="52"/>
      <c r="AK2" s="52"/>
      <c r="AL2" s="58"/>
    </row>
    <row r="3" spans="2:38" ht="14.45" customHeight="1">
      <c r="B3" s="59"/>
      <c r="C3" s="228" t="s">
        <v>10</v>
      </c>
      <c r="D3" s="228"/>
      <c r="E3" s="228"/>
      <c r="F3" s="228"/>
      <c r="G3" s="229" t="str">
        <f>IF('Page 1 (inputs)'!G2=0," ",'Page 1 (inputs)'!G2)</f>
        <v xml:space="preserve"> </v>
      </c>
      <c r="H3" s="229"/>
      <c r="I3" s="229"/>
      <c r="J3" s="229"/>
      <c r="K3" s="229"/>
      <c r="L3" s="229"/>
      <c r="M3" s="229"/>
      <c r="N3" s="229"/>
      <c r="O3" s="229"/>
      <c r="P3" s="229"/>
      <c r="Q3" s="229"/>
      <c r="R3" s="19"/>
      <c r="S3" s="50"/>
      <c r="T3" s="49"/>
      <c r="U3" s="49"/>
      <c r="V3" s="49"/>
      <c r="W3" s="230" t="s">
        <v>0</v>
      </c>
      <c r="X3" s="230"/>
      <c r="Y3" s="230"/>
      <c r="Z3" s="230"/>
      <c r="AA3" s="49"/>
      <c r="AB3" s="229" t="str">
        <f>IF('Page 1 (inputs)'!G3=0," ",'Page 1 (inputs)'!G3)</f>
        <v xml:space="preserve"> </v>
      </c>
      <c r="AC3" s="229"/>
      <c r="AD3" s="229"/>
      <c r="AE3" s="229"/>
      <c r="AF3" s="229"/>
      <c r="AG3" s="229"/>
      <c r="AH3" s="229"/>
      <c r="AI3" s="229"/>
      <c r="AJ3" s="229"/>
      <c r="AK3" s="229"/>
      <c r="AL3" s="60"/>
    </row>
    <row r="4" spans="2:38" ht="6" customHeight="1">
      <c r="B4" s="54"/>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6"/>
      <c r="AK4" s="55"/>
      <c r="AL4" s="57"/>
    </row>
    <row r="5" spans="2:38" ht="10.15" customHeight="1"/>
    <row r="6" spans="2:38" ht="16.5" customHeight="1">
      <c r="AB6" s="231" t="s">
        <v>22</v>
      </c>
      <c r="AC6" s="231"/>
      <c r="AD6" s="231"/>
      <c r="AE6" s="231"/>
      <c r="AF6" s="231"/>
      <c r="AG6" s="231" t="s">
        <v>23</v>
      </c>
      <c r="AH6" s="231"/>
      <c r="AI6" s="231"/>
      <c r="AJ6" s="231"/>
      <c r="AK6" s="231"/>
    </row>
    <row r="7" spans="2:38" ht="4.1500000000000004" customHeight="1">
      <c r="AB7" s="42"/>
      <c r="AC7" s="42"/>
      <c r="AD7" s="42"/>
      <c r="AE7" s="42"/>
      <c r="AF7" s="42"/>
      <c r="AG7" s="42"/>
      <c r="AH7" s="42"/>
      <c r="AI7" s="42"/>
      <c r="AJ7" s="42"/>
    </row>
    <row r="8" spans="2:38" ht="21" customHeight="1">
      <c r="AB8" s="232" t="str">
        <f>IF('Page 1 (inputs)'!AB17=0," ",'Page 1 (inputs)'!AB17)</f>
        <v xml:space="preserve"> </v>
      </c>
      <c r="AC8" s="233"/>
      <c r="AD8" s="233"/>
      <c r="AE8" s="233"/>
      <c r="AF8" s="234"/>
      <c r="AG8" s="232" t="str">
        <f>IF('Page 1 (inputs)'!AG17=0," ",'Page 1 (inputs)'!AG17)</f>
        <v xml:space="preserve"> </v>
      </c>
      <c r="AH8" s="233"/>
      <c r="AI8" s="233"/>
      <c r="AJ8" s="233"/>
      <c r="AK8" s="234"/>
    </row>
    <row r="9" spans="2:38" ht="7.15" customHeight="1">
      <c r="B9" s="235"/>
      <c r="C9" s="235"/>
      <c r="D9" s="235"/>
      <c r="E9" s="235"/>
      <c r="F9" s="235"/>
      <c r="G9" s="235"/>
      <c r="H9" s="235"/>
      <c r="I9" s="235"/>
      <c r="J9" s="235"/>
      <c r="K9" s="235"/>
      <c r="L9" s="235"/>
      <c r="M9" s="235"/>
      <c r="AB9" s="44"/>
      <c r="AC9" s="44"/>
      <c r="AD9" s="44"/>
      <c r="AE9" s="44"/>
      <c r="AF9" s="44"/>
      <c r="AG9" s="44"/>
      <c r="AH9" s="44"/>
      <c r="AI9" s="44"/>
      <c r="AJ9" s="61"/>
      <c r="AK9" s="44"/>
    </row>
    <row r="10" spans="2:38" ht="21" customHeight="1">
      <c r="C10" s="45" t="s">
        <v>39</v>
      </c>
      <c r="D10" s="45"/>
      <c r="E10" s="236" t="s">
        <v>121</v>
      </c>
      <c r="F10" s="236"/>
      <c r="G10" s="236"/>
      <c r="H10" s="236"/>
      <c r="I10" s="236"/>
      <c r="J10" s="236"/>
      <c r="K10" s="236"/>
      <c r="L10" s="236"/>
      <c r="M10" s="236"/>
      <c r="N10" s="236"/>
      <c r="O10" s="236"/>
      <c r="P10" s="236"/>
      <c r="Q10" s="236"/>
      <c r="R10" s="236"/>
      <c r="S10" s="236"/>
      <c r="T10" s="236"/>
      <c r="U10" s="236"/>
      <c r="V10" s="63"/>
      <c r="W10" s="63"/>
      <c r="X10" s="64"/>
      <c r="Y10" s="64"/>
      <c r="Z10" s="65"/>
      <c r="AA10" s="62"/>
      <c r="AB10" s="48"/>
      <c r="AC10" s="237">
        <f>IF('Page 1 (inputs)'!AH14,"N/A",ROUND(IF('Page 2'!AC10=0,1,'Page 2'!AC66/'Page 2'!AC10),2))</f>
        <v>1</v>
      </c>
      <c r="AD10" s="237"/>
      <c r="AE10" s="237"/>
      <c r="AF10" s="45"/>
      <c r="AG10" s="46"/>
      <c r="AH10" s="237">
        <f>IF('Page 1 (inputs)'!AH14,"N/A",ROUND(IF('Page 2'!AH10=0,1,'Page 2'!AH66/'Page 2'!AH10),2))</f>
        <v>1</v>
      </c>
      <c r="AI10" s="237"/>
      <c r="AJ10" s="237"/>
      <c r="AK10" s="44"/>
    </row>
    <row r="11" spans="2:38" ht="13.5" hidden="1" customHeight="1">
      <c r="C11" s="45"/>
      <c r="D11" s="45"/>
      <c r="E11" s="66"/>
      <c r="F11" s="66"/>
      <c r="G11" s="66"/>
      <c r="H11" s="66"/>
      <c r="I11" s="66"/>
      <c r="J11" s="66"/>
      <c r="K11" s="66"/>
      <c r="L11" s="66"/>
      <c r="M11" s="66"/>
      <c r="N11" s="66"/>
      <c r="O11" s="66"/>
      <c r="P11" s="66"/>
      <c r="Q11" s="66"/>
      <c r="R11" s="66"/>
      <c r="S11" s="66"/>
      <c r="T11" s="66"/>
      <c r="U11" s="66"/>
      <c r="V11" s="63"/>
      <c r="W11" s="63"/>
      <c r="X11" s="64"/>
      <c r="Y11" s="64"/>
      <c r="Z11" s="65"/>
      <c r="AA11" s="62"/>
      <c r="AB11" s="48"/>
      <c r="AC11" s="240">
        <f>IF('Page 1 (inputs)'!AH14,"N/A",ROUND(IF('Page 2'!AC11=0,1,'Page 2'!AC67/'Page 2'!AC11),2))</f>
        <v>1</v>
      </c>
      <c r="AD11" s="240"/>
      <c r="AE11" s="240"/>
      <c r="AF11" s="45"/>
      <c r="AG11" s="46"/>
      <c r="AH11" s="240">
        <f>IF('Page 1 (inputs)'!AH14,"N/A",ROUND(IF('Page 2'!AH11=0,1,'Page 2'!AH67/'Page 2'!AH11),2))</f>
        <v>1</v>
      </c>
      <c r="AI11" s="240"/>
      <c r="AJ11" s="240"/>
      <c r="AK11" s="44"/>
    </row>
    <row r="12" spans="2:38" ht="11.45" customHeight="1">
      <c r="C12" s="44"/>
      <c r="D12" s="44"/>
      <c r="E12" s="44"/>
      <c r="F12" s="241" t="s">
        <v>88</v>
      </c>
      <c r="G12" s="241"/>
      <c r="H12" s="241"/>
      <c r="I12" s="241"/>
      <c r="J12" s="241"/>
      <c r="K12" s="241"/>
      <c r="L12" s="241"/>
      <c r="M12" s="241"/>
      <c r="N12" s="241"/>
      <c r="O12" s="241"/>
      <c r="P12" s="241"/>
      <c r="Q12" s="241"/>
      <c r="R12" s="241"/>
      <c r="S12" s="241"/>
      <c r="T12" s="241"/>
      <c r="U12" s="241"/>
      <c r="V12" s="241"/>
      <c r="W12" s="241"/>
      <c r="X12" s="241"/>
      <c r="Y12" s="241"/>
      <c r="Z12" s="241"/>
      <c r="AA12" s="241"/>
    </row>
    <row r="13" spans="2:38" ht="12.75" customHeight="1">
      <c r="C13" s="44"/>
      <c r="D13" s="44"/>
      <c r="E13" s="44"/>
      <c r="F13" s="241" t="s">
        <v>89</v>
      </c>
      <c r="G13" s="241"/>
      <c r="H13" s="241"/>
      <c r="I13" s="241"/>
      <c r="J13" s="241"/>
      <c r="K13" s="241"/>
      <c r="L13" s="241"/>
      <c r="M13" s="241"/>
      <c r="N13" s="241"/>
      <c r="O13" s="241"/>
      <c r="P13" s="241"/>
      <c r="Q13" s="241"/>
      <c r="R13" s="241"/>
      <c r="S13" s="241"/>
      <c r="T13" s="241"/>
      <c r="U13" s="241"/>
      <c r="V13" s="241"/>
      <c r="W13" s="241"/>
      <c r="X13" s="241"/>
      <c r="Y13" s="241"/>
      <c r="Z13" s="241"/>
      <c r="AA13" s="241"/>
    </row>
    <row r="14" spans="2:38" ht="5.45" customHeight="1">
      <c r="C14" s="44"/>
      <c r="D14" s="44"/>
      <c r="E14" s="44"/>
    </row>
    <row r="15" spans="2:38" ht="18.600000000000001" customHeight="1">
      <c r="C15" s="44" t="s">
        <v>41</v>
      </c>
      <c r="D15" s="44"/>
      <c r="E15" s="238" t="s">
        <v>85</v>
      </c>
      <c r="F15" s="238"/>
      <c r="G15" s="238"/>
      <c r="H15" s="238"/>
      <c r="I15" s="238"/>
      <c r="J15" s="238"/>
      <c r="K15" s="238"/>
      <c r="L15" s="238"/>
      <c r="M15" s="238"/>
      <c r="N15" s="238"/>
      <c r="O15" s="238"/>
      <c r="P15" s="238"/>
      <c r="Q15" s="44"/>
      <c r="R15" s="44"/>
      <c r="S15" s="44"/>
      <c r="T15" s="44"/>
      <c r="U15" s="44"/>
      <c r="V15" s="44"/>
      <c r="W15" s="44"/>
      <c r="X15" s="44"/>
      <c r="Y15" s="44"/>
      <c r="Z15" s="44"/>
      <c r="AA15" s="44"/>
      <c r="AC15" s="239">
        <f>ROUND(IF('Page 1 (inputs)'!AH14,'Page 2'!AC66,IF(AC10&lt;0.1,MAX(MIN('Page 2'!AC66,(AC10+0.1)*'Page 2'!AH10),IF('Page 2'!AH10&gt;249,0,IF('Page 2'!AH10&gt;248,20,IF('Page 2'!AH10&gt;242,19,IF('Page 2'!AH10&gt;237,18,IF('Page 2'!AH10&gt;232,17,IF('Page 2'!AH10&gt;227,16,IF('Page 2'!AH10&gt;222,15,IF('Page 2'!AH10&gt;217,14,IF('Page 2'!AH10&gt;212,13,12)))))))))),'Page 2'!AC66)),0)</f>
        <v>12</v>
      </c>
      <c r="AD15" s="239"/>
      <c r="AE15" s="239"/>
      <c r="AF15" s="45"/>
      <c r="AG15" s="46"/>
      <c r="AH15" s="239">
        <f>ROUND(IF('Page 1 (inputs)'!AH14,'Page 2'!AH66,IF(AH10&lt;0.1,MAX(MIN('Page 2'!AH66,(AH10+0.1)*'Page 2'!AC10),IF('Page 2'!AC10&gt;249,0,IF('Page 2'!AC10&gt;248,20,IF('Page 2'!AC10&gt;242,19,IF('Page 2'!AC10&gt;237,18,IF('Page 2'!AC10&gt;232,17,IF('Page 2'!AC10&gt;227,16,IF('Page 2'!AC10&gt;222,15,IF('Page 2'!AC10&gt;217,14,IF('Page 2'!AC10&gt;212,13,12)))))))))),'Page 2'!AH66)),0)</f>
        <v>12</v>
      </c>
      <c r="AI15" s="239"/>
      <c r="AJ15" s="239"/>
    </row>
    <row r="16" spans="2:38" ht="14.25" hidden="1" customHeight="1">
      <c r="C16" s="44"/>
      <c r="D16" s="44"/>
      <c r="E16" s="45"/>
      <c r="F16" s="45"/>
      <c r="G16" s="45"/>
      <c r="H16" s="45"/>
      <c r="I16" s="45"/>
      <c r="J16" s="45"/>
      <c r="K16" s="45"/>
      <c r="L16" s="45"/>
      <c r="M16" s="45"/>
      <c r="N16" s="45"/>
      <c r="O16" s="45"/>
      <c r="P16" s="45"/>
      <c r="Q16" s="44"/>
      <c r="R16" s="44"/>
      <c r="S16" s="44"/>
      <c r="T16" s="44"/>
      <c r="U16" s="44"/>
      <c r="V16" s="44"/>
      <c r="W16" s="44"/>
      <c r="X16" s="44"/>
      <c r="Y16" s="44"/>
      <c r="Z16" s="44"/>
      <c r="AA16" s="44"/>
      <c r="AC16" s="242">
        <f>ROUND(IF('Page 1 (inputs)'!AH14,'Page 2'!AC67,IF(AC11&lt;0.1,MAX(MIN('Page 2'!AC67,(AC11+0.1)*'Page 2'!AH11),IF('Page 2'!AH11&gt;249,0,IF('Page 2'!AH11&gt;248,20,IF('Page 2'!AH11&gt;242,19,IF('Page 2'!AH11&gt;237,18,IF('Page 2'!AH11&gt;232,17,IF('Page 2'!AH11&gt;227,16,IF('Page 2'!AH11&gt;222,15,IF('Page 2'!AH11&gt;217,14,IF('Page 2'!AH11&gt;212,13,12)))))))))),'Page 2'!AC67)),0)</f>
        <v>12</v>
      </c>
      <c r="AD16" s="242"/>
      <c r="AE16" s="242"/>
      <c r="AF16" s="45"/>
      <c r="AG16" s="46"/>
      <c r="AH16" s="242">
        <f>ROUND(IF('Page 1 (inputs)'!AH14,'Page 2'!AH67,IF(AH11&lt;0.1,MAX(MIN('Page 2'!AH67,(AH11+0.1)*'Page 2'!AC11),IF('Page 2'!AC11&gt;249,0,IF('Page 2'!AC11&gt;248,20,IF('Page 2'!AC11&gt;242,19,IF('Page 2'!AC11&gt;237,18,IF('Page 2'!AC11&gt;232,17,IF('Page 2'!AC11&gt;227,16,IF('Page 2'!AC11&gt;222,15,IF('Page 2'!AC11&gt;217,14,IF('Page 2'!AC11&gt;212,13,12)))))))))),'Page 2'!AH67)),0)</f>
        <v>12</v>
      </c>
      <c r="AI16" s="242"/>
      <c r="AJ16" s="242"/>
    </row>
    <row r="17" spans="3:37" s="44" customFormat="1" ht="8.25" hidden="1" customHeight="1">
      <c r="F17" s="241"/>
      <c r="G17" s="241"/>
      <c r="H17" s="241"/>
      <c r="I17" s="241"/>
      <c r="J17" s="241"/>
      <c r="K17" s="241"/>
      <c r="L17" s="241"/>
      <c r="M17" s="241"/>
      <c r="N17" s="241"/>
      <c r="O17" s="241"/>
      <c r="P17" s="241"/>
      <c r="Q17" s="241"/>
      <c r="R17" s="241"/>
      <c r="S17" s="241"/>
      <c r="T17" s="241"/>
      <c r="U17" s="241"/>
      <c r="V17" s="241"/>
      <c r="W17" s="241"/>
      <c r="X17" s="241"/>
      <c r="Y17" s="241"/>
      <c r="Z17" s="241"/>
      <c r="AA17" s="241"/>
      <c r="AJ17" s="61"/>
    </row>
    <row r="18" spans="3:37" s="44" customFormat="1" ht="15.75" customHeight="1">
      <c r="F18" s="241" t="s">
        <v>154</v>
      </c>
      <c r="G18" s="241"/>
      <c r="H18" s="241"/>
      <c r="I18" s="241"/>
      <c r="J18" s="241"/>
      <c r="K18" s="241"/>
      <c r="L18" s="241"/>
      <c r="M18" s="241"/>
      <c r="N18" s="241"/>
      <c r="O18" s="241"/>
      <c r="P18" s="241"/>
      <c r="Q18" s="241"/>
      <c r="R18" s="241"/>
      <c r="S18" s="241"/>
      <c r="T18" s="241"/>
      <c r="U18" s="241"/>
      <c r="V18" s="241"/>
      <c r="W18" s="241"/>
      <c r="X18" s="241"/>
      <c r="Y18" s="241"/>
      <c r="Z18" s="241"/>
      <c r="AA18" s="241"/>
      <c r="AJ18" s="61"/>
    </row>
    <row r="19" spans="3:37" ht="27.75" customHeight="1">
      <c r="C19" s="44"/>
      <c r="D19" s="44"/>
      <c r="E19" s="44" t="s">
        <v>3</v>
      </c>
      <c r="F19" s="243" t="s">
        <v>122</v>
      </c>
      <c r="G19" s="243"/>
      <c r="H19" s="243"/>
      <c r="I19" s="243"/>
      <c r="J19" s="243"/>
      <c r="K19" s="243"/>
      <c r="L19" s="243"/>
      <c r="M19" s="243"/>
      <c r="N19" s="243"/>
      <c r="O19" s="243"/>
      <c r="P19" s="243"/>
      <c r="Q19" s="243"/>
      <c r="R19" s="243"/>
      <c r="S19" s="243"/>
      <c r="T19" s="243"/>
      <c r="U19" s="243"/>
      <c r="V19" s="243"/>
      <c r="W19" s="243"/>
      <c r="X19" s="243"/>
      <c r="Y19" s="243"/>
      <c r="Z19" s="243"/>
      <c r="AA19" s="243"/>
      <c r="AB19" s="243"/>
    </row>
    <row r="20" spans="3:37" ht="5.45" customHeight="1">
      <c r="C20" s="44"/>
      <c r="D20" s="44"/>
      <c r="E20" s="44"/>
      <c r="F20" s="67"/>
      <c r="G20" s="67"/>
      <c r="H20" s="67"/>
      <c r="I20" s="67"/>
      <c r="J20" s="67"/>
      <c r="K20" s="67"/>
      <c r="L20" s="67"/>
      <c r="M20" s="67"/>
      <c r="N20" s="67"/>
      <c r="O20" s="67"/>
      <c r="P20" s="67"/>
      <c r="Q20" s="67"/>
      <c r="R20" s="67"/>
      <c r="S20" s="67"/>
      <c r="T20" s="67"/>
      <c r="U20" s="67"/>
      <c r="V20" s="67"/>
      <c r="W20" s="67"/>
      <c r="X20" s="64"/>
      <c r="Y20" s="64"/>
      <c r="Z20" s="44"/>
      <c r="AA20" s="44"/>
    </row>
    <row r="21" spans="3:37" ht="21" customHeight="1">
      <c r="C21" s="44" t="s">
        <v>42</v>
      </c>
      <c r="D21" s="44"/>
      <c r="E21" s="238" t="s">
        <v>90</v>
      </c>
      <c r="F21" s="238"/>
      <c r="G21" s="238"/>
      <c r="H21" s="238"/>
      <c r="I21" s="238"/>
      <c r="J21" s="238"/>
      <c r="K21" s="238"/>
      <c r="L21" s="238"/>
      <c r="M21" s="238"/>
      <c r="N21" s="44"/>
      <c r="O21" s="44"/>
      <c r="P21" s="44"/>
      <c r="Q21" s="44"/>
      <c r="R21" s="44"/>
      <c r="S21" s="44"/>
      <c r="T21" s="44"/>
      <c r="U21" s="44"/>
      <c r="V21" s="44"/>
      <c r="W21" s="44"/>
      <c r="X21" s="44"/>
      <c r="Y21" s="44"/>
      <c r="Z21" s="44"/>
      <c r="AA21" s="44"/>
      <c r="AC21" s="239" t="str">
        <f>IF('Page 1 (inputs)'!AH14,"Recipient",IF(OR('Page 2'!AC66&gt;'Page 2'!AH66,'Page 2'!AC66='Page 2'!AH66),"Recipient","Payor"))</f>
        <v>Recipient</v>
      </c>
      <c r="AD21" s="239"/>
      <c r="AE21" s="239"/>
      <c r="AF21" s="45"/>
      <c r="AG21" s="46"/>
      <c r="AH21" s="239" t="str">
        <f>IF('Page 1 (inputs)'!AH14,"Payor",IF(OR('Page 2'!AC66&gt;'Page 2'!AH66,'Page 2'!AC66='Page 2'!AH66),"Payor","Recipient"))</f>
        <v>Payor</v>
      </c>
      <c r="AI21" s="239"/>
      <c r="AJ21" s="239"/>
    </row>
    <row r="22" spans="3:37" ht="0.75" customHeight="1">
      <c r="C22" s="44"/>
      <c r="D22" s="44"/>
      <c r="E22" s="45"/>
      <c r="F22" s="45"/>
      <c r="G22" s="45"/>
      <c r="H22" s="45"/>
      <c r="I22" s="45"/>
      <c r="J22" s="45"/>
      <c r="K22" s="45"/>
      <c r="L22" s="45"/>
      <c r="M22" s="45"/>
      <c r="N22" s="44"/>
      <c r="O22" s="44"/>
      <c r="P22" s="44"/>
      <c r="Q22" s="44"/>
      <c r="R22" s="44"/>
      <c r="S22" s="44"/>
      <c r="T22" s="44"/>
      <c r="U22" s="44"/>
      <c r="V22" s="44"/>
      <c r="W22" s="44"/>
      <c r="X22" s="44"/>
      <c r="Y22" s="44"/>
      <c r="Z22" s="44"/>
      <c r="AA22" s="44"/>
      <c r="AC22" s="242" t="str">
        <f>IF('Page 1 (inputs)'!AH14,"Recipient",IF(OR('Page 2'!AC67&gt;'Page 2'!AH67,'Page 2'!AC67='Page 2'!AH67),"Recipient","Payor"))</f>
        <v>Recipient</v>
      </c>
      <c r="AD22" s="242"/>
      <c r="AE22" s="242"/>
      <c r="AF22" s="45"/>
      <c r="AG22" s="46"/>
      <c r="AH22" s="242" t="str">
        <f>IF('Page 1 (inputs)'!AH14,"Payor",IF(OR('Page 2'!AC67&gt;'Page 2'!AH67,'Page 2'!AC67='Page 2'!AH67),"Payor","Recipient"))</f>
        <v>Payor</v>
      </c>
      <c r="AI22" s="242"/>
      <c r="AJ22" s="242"/>
    </row>
    <row r="23" spans="3:37" ht="12.75" customHeight="1">
      <c r="C23" s="44"/>
      <c r="D23" s="44"/>
      <c r="E23" s="44"/>
      <c r="F23" s="241" t="s">
        <v>136</v>
      </c>
      <c r="G23" s="241"/>
      <c r="H23" s="241"/>
      <c r="I23" s="241"/>
      <c r="J23" s="241"/>
      <c r="K23" s="241"/>
      <c r="L23" s="241"/>
      <c r="M23" s="241"/>
      <c r="N23" s="241"/>
      <c r="O23" s="241"/>
      <c r="P23" s="241"/>
      <c r="Q23" s="241"/>
      <c r="R23" s="241"/>
      <c r="S23" s="241"/>
      <c r="T23" s="241"/>
      <c r="U23" s="241"/>
      <c r="V23" s="241"/>
      <c r="W23" s="241"/>
      <c r="X23" s="241"/>
      <c r="Y23" s="241"/>
      <c r="Z23" s="241"/>
      <c r="AA23" s="241"/>
    </row>
    <row r="24" spans="3:37" ht="14.25" customHeight="1">
      <c r="C24" s="44"/>
      <c r="D24" s="44"/>
      <c r="E24" s="44"/>
      <c r="F24" s="241" t="s">
        <v>91</v>
      </c>
      <c r="G24" s="241"/>
      <c r="H24" s="241"/>
      <c r="I24" s="241" t="s">
        <v>92</v>
      </c>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row>
    <row r="25" spans="3:37" ht="13.15" customHeight="1">
      <c r="C25" s="44"/>
      <c r="D25" s="44"/>
      <c r="E25" s="44"/>
      <c r="F25" s="64"/>
      <c r="G25" s="64"/>
      <c r="H25" s="64"/>
      <c r="I25" s="243" t="s">
        <v>93</v>
      </c>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3"/>
    </row>
    <row r="26" spans="3:37" ht="5.45" customHeight="1"/>
    <row r="27" spans="3:37" ht="20.25" customHeight="1">
      <c r="C27" s="44" t="s">
        <v>45</v>
      </c>
      <c r="D27" s="44"/>
      <c r="E27" s="238" t="s">
        <v>94</v>
      </c>
      <c r="F27" s="238"/>
      <c r="G27" s="238"/>
      <c r="H27" s="238"/>
      <c r="I27" s="238"/>
      <c r="J27" s="238"/>
      <c r="K27" s="238"/>
      <c r="L27" s="238"/>
      <c r="M27" s="238"/>
      <c r="N27" s="238"/>
      <c r="O27" s="238"/>
      <c r="P27" s="238"/>
      <c r="Q27" s="44"/>
      <c r="R27" s="44"/>
      <c r="S27" s="44"/>
      <c r="T27" s="44"/>
      <c r="U27" s="44"/>
      <c r="V27" s="44"/>
      <c r="W27" s="44"/>
      <c r="X27" s="44"/>
      <c r="Y27" s="44"/>
      <c r="Z27" s="44"/>
      <c r="AA27" s="44"/>
      <c r="AE27" s="245">
        <f>IF(AC21="Recipient",AC15-AH15,AH15-AC15)</f>
        <v>0</v>
      </c>
      <c r="AF27" s="246"/>
      <c r="AG27" s="246"/>
      <c r="AH27" s="247"/>
    </row>
    <row r="28" spans="3:37" ht="16.5" hidden="1" customHeight="1">
      <c r="C28" s="44"/>
      <c r="D28" s="44"/>
      <c r="E28" s="45"/>
      <c r="F28" s="45"/>
      <c r="G28" s="45"/>
      <c r="H28" s="45"/>
      <c r="I28" s="45"/>
      <c r="J28" s="45"/>
      <c r="K28" s="45"/>
      <c r="L28" s="45"/>
      <c r="M28" s="45"/>
      <c r="N28" s="45"/>
      <c r="O28" s="45"/>
      <c r="P28" s="45"/>
      <c r="Q28" s="44"/>
      <c r="R28" s="44"/>
      <c r="S28" s="44"/>
      <c r="T28" s="44"/>
      <c r="U28" s="44"/>
      <c r="V28" s="44"/>
      <c r="W28" s="44"/>
      <c r="X28" s="44"/>
      <c r="Y28" s="44"/>
      <c r="Z28" s="44"/>
      <c r="AA28" s="44"/>
      <c r="AE28" s="242">
        <f>IF(AC22="Recipient",AC16-AH16,AH16-AC16)</f>
        <v>0</v>
      </c>
      <c r="AF28" s="242"/>
      <c r="AG28" s="242"/>
      <c r="AH28" s="242"/>
    </row>
    <row r="29" spans="3:37" ht="12.6" customHeight="1">
      <c r="C29" s="44"/>
      <c r="D29" s="44"/>
      <c r="E29" s="44"/>
      <c r="F29" s="241" t="s">
        <v>95</v>
      </c>
      <c r="G29" s="241"/>
      <c r="H29" s="241"/>
      <c r="I29" s="241"/>
      <c r="J29" s="241"/>
      <c r="K29" s="241"/>
      <c r="L29" s="241"/>
      <c r="M29" s="241"/>
      <c r="N29" s="241"/>
      <c r="O29" s="241"/>
      <c r="P29" s="241"/>
      <c r="Q29" s="241"/>
      <c r="R29" s="241"/>
      <c r="S29" s="241"/>
      <c r="T29" s="241"/>
      <c r="U29" s="241"/>
      <c r="V29" s="241"/>
      <c r="W29" s="241"/>
      <c r="X29" s="241"/>
      <c r="Y29" s="241"/>
      <c r="Z29" s="241"/>
      <c r="AA29" s="241"/>
    </row>
    <row r="30" spans="3:37" ht="12" customHeight="1">
      <c r="F30" s="244" t="s">
        <v>142</v>
      </c>
      <c r="G30" s="244"/>
      <c r="H30" s="244"/>
      <c r="I30" s="244"/>
      <c r="J30" s="244"/>
      <c r="K30" s="244"/>
      <c r="L30" s="244"/>
      <c r="M30" s="244"/>
      <c r="N30" s="244"/>
      <c r="O30" s="244"/>
      <c r="P30" s="244"/>
      <c r="Q30" s="244"/>
      <c r="R30" s="244"/>
      <c r="S30" s="244"/>
      <c r="T30" s="244"/>
      <c r="U30" s="244"/>
      <c r="V30" s="244"/>
      <c r="W30" s="244"/>
      <c r="X30" s="244"/>
      <c r="Y30" s="244"/>
      <c r="Z30" s="244"/>
      <c r="AA30" s="244"/>
      <c r="AB30" s="244"/>
    </row>
    <row r="31" spans="3:37" ht="13.5" customHeight="1">
      <c r="G31" s="244" t="s">
        <v>96</v>
      </c>
      <c r="H31" s="244"/>
      <c r="I31" s="244"/>
      <c r="J31" s="244"/>
      <c r="K31" s="244"/>
      <c r="L31" s="244"/>
      <c r="M31" s="244"/>
      <c r="N31" s="244"/>
      <c r="O31" s="244"/>
      <c r="P31" s="244"/>
      <c r="Q31" s="244"/>
      <c r="R31" s="244"/>
      <c r="S31" s="244"/>
      <c r="T31" s="244"/>
      <c r="U31" s="244"/>
      <c r="V31" s="244"/>
      <c r="W31" s="244"/>
      <c r="X31" s="244"/>
      <c r="Y31" s="244"/>
      <c r="Z31" s="244"/>
      <c r="AA31" s="244"/>
      <c r="AB31" s="244"/>
    </row>
    <row r="32" spans="3:37" ht="12.75" customHeight="1">
      <c r="G32" s="244" t="s">
        <v>97</v>
      </c>
      <c r="H32" s="244"/>
      <c r="I32" s="244"/>
      <c r="J32" s="244"/>
      <c r="K32" s="244"/>
      <c r="L32" s="244"/>
      <c r="M32" s="244"/>
      <c r="N32" s="244"/>
      <c r="O32" s="244"/>
      <c r="P32" s="244"/>
      <c r="Q32" s="244"/>
      <c r="R32" s="244"/>
      <c r="S32" s="244"/>
      <c r="T32" s="244"/>
      <c r="U32" s="244"/>
      <c r="V32" s="244"/>
      <c r="W32" s="244"/>
      <c r="X32" s="244"/>
      <c r="Y32" s="244"/>
      <c r="Z32" s="244"/>
      <c r="AA32" s="244"/>
      <c r="AB32" s="244"/>
    </row>
    <row r="33" spans="2:37" ht="13.5" customHeight="1">
      <c r="G33" s="244" t="s">
        <v>143</v>
      </c>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row>
    <row r="34" spans="2:37" ht="10.15" customHeight="1">
      <c r="G34" s="244" t="s">
        <v>144</v>
      </c>
      <c r="H34" s="244"/>
      <c r="I34" s="244"/>
      <c r="J34" s="244"/>
      <c r="K34" s="244"/>
      <c r="L34" s="244"/>
      <c r="M34" s="244"/>
      <c r="N34" s="244"/>
      <c r="O34" s="244"/>
      <c r="P34" s="244"/>
      <c r="Q34" s="244"/>
      <c r="R34" s="244"/>
      <c r="S34" s="244"/>
      <c r="T34" s="244"/>
      <c r="U34" s="244"/>
      <c r="V34" s="244"/>
      <c r="W34" s="244"/>
      <c r="X34" s="244"/>
      <c r="Y34" s="244"/>
      <c r="Z34" s="244"/>
      <c r="AA34" s="244"/>
      <c r="AB34" s="244"/>
    </row>
    <row r="35" spans="2:37" ht="11.45" customHeight="1">
      <c r="G35" s="244" t="s">
        <v>145</v>
      </c>
      <c r="H35" s="244"/>
      <c r="I35" s="244"/>
      <c r="J35" s="244"/>
      <c r="K35" s="244"/>
      <c r="L35" s="244"/>
      <c r="M35" s="244"/>
      <c r="N35" s="244"/>
      <c r="O35" s="244"/>
      <c r="P35" s="244"/>
      <c r="Q35" s="244"/>
      <c r="R35" s="244"/>
      <c r="S35" s="244"/>
      <c r="T35" s="244"/>
      <c r="U35" s="244"/>
      <c r="V35" s="244"/>
      <c r="W35" s="244"/>
      <c r="X35" s="244"/>
      <c r="Y35" s="244"/>
      <c r="Z35" s="244"/>
      <c r="AA35" s="244"/>
      <c r="AB35" s="244"/>
    </row>
    <row r="36" spans="2:37" ht="21" customHeight="1">
      <c r="B36" s="248" t="s">
        <v>114</v>
      </c>
      <c r="C36" s="248"/>
      <c r="D36" s="248"/>
      <c r="E36" s="248"/>
      <c r="F36" s="248"/>
      <c r="G36" s="248"/>
      <c r="H36" s="248"/>
      <c r="I36" s="248"/>
      <c r="J36" s="248"/>
      <c r="K36" s="248"/>
      <c r="L36" s="248"/>
      <c r="M36" s="248"/>
      <c r="N36" s="248"/>
      <c r="O36" s="248"/>
      <c r="P36" s="248"/>
      <c r="Q36" s="248"/>
      <c r="R36" s="248"/>
      <c r="S36" s="248"/>
      <c r="T36" s="248"/>
      <c r="U36" s="248"/>
    </row>
    <row r="37" spans="2:37" ht="21" customHeight="1">
      <c r="C37" s="17" t="s">
        <v>50</v>
      </c>
      <c r="E37" s="17" t="s">
        <v>98</v>
      </c>
      <c r="W37" s="249" t="str">
        <f>IF('Page 1 (inputs)'!AH14,IF('Page 2'!AC10=0,1,(ROUND((AE27/'Page 2'!AC10),2))),"N/A")</f>
        <v>N/A</v>
      </c>
      <c r="X37" s="250"/>
      <c r="Y37" s="251"/>
    </row>
    <row r="38" spans="2:37" ht="16.149999999999999" customHeight="1">
      <c r="F38" s="244" t="s">
        <v>123</v>
      </c>
      <c r="G38" s="244"/>
      <c r="H38" s="244"/>
      <c r="I38" s="244"/>
      <c r="J38" s="244"/>
      <c r="K38" s="244"/>
      <c r="L38" s="244"/>
      <c r="M38" s="244"/>
      <c r="N38" s="244"/>
      <c r="O38" s="244"/>
      <c r="P38" s="244"/>
      <c r="Q38" s="244"/>
      <c r="R38" s="244"/>
      <c r="S38" s="244"/>
    </row>
    <row r="39" spans="2:37" ht="12.6" customHeight="1">
      <c r="F39" s="244" t="s">
        <v>99</v>
      </c>
      <c r="G39" s="244"/>
      <c r="H39" s="244"/>
      <c r="I39" s="244"/>
      <c r="J39" s="244"/>
      <c r="K39" s="244"/>
      <c r="L39" s="244"/>
      <c r="M39" s="244"/>
      <c r="N39" s="244"/>
      <c r="O39" s="244"/>
      <c r="P39" s="244"/>
      <c r="Q39" s="244"/>
      <c r="R39" s="244"/>
      <c r="S39" s="244"/>
      <c r="T39" s="244"/>
      <c r="U39" s="244"/>
      <c r="V39" s="244"/>
      <c r="W39" s="244"/>
      <c r="X39" s="244"/>
    </row>
    <row r="40" spans="2:37" ht="21" customHeight="1">
      <c r="C40" s="17" t="s">
        <v>34</v>
      </c>
      <c r="E40" s="17" t="s">
        <v>100</v>
      </c>
      <c r="AE40" s="245">
        <f>ROUND(IF(W37="N/A",AE27,IF(W37&lt;0.1,MAX(MIN('Page 2'!AC66,(W37+0.1)*('Page 2'!AH10)),IF('Page 2'!AH10&gt;249,0,IF('Page 2'!AH10&gt;248,20,IF('Page 2'!AH10&gt;242,19,IF('Page 2'!AH10&gt;237,18,IF('Page 2'!AH10&gt;232,17,IF('Page 2'!AH10&gt;227,16,IF('Page 2'!AH10&gt;222,15,IF('Page 2'!AH10&gt;217,14,IF('Page 2'!AH10&gt;212,13,12)))))))))),AE27)),0)</f>
        <v>0</v>
      </c>
      <c r="AF40" s="246"/>
      <c r="AG40" s="246"/>
      <c r="AH40" s="247"/>
    </row>
    <row r="41" spans="2:37" ht="16.149999999999999" customHeight="1">
      <c r="F41" s="244" t="s">
        <v>101</v>
      </c>
      <c r="G41" s="244"/>
      <c r="H41" s="244"/>
      <c r="I41" s="244"/>
      <c r="J41" s="244"/>
      <c r="K41" s="244"/>
      <c r="L41" s="244"/>
      <c r="M41" s="244"/>
      <c r="N41" s="244"/>
      <c r="O41" s="244"/>
      <c r="P41" s="244"/>
      <c r="Q41" s="244"/>
      <c r="R41" s="244"/>
      <c r="S41" s="244"/>
    </row>
    <row r="42" spans="2:37" ht="12.6" customHeight="1">
      <c r="F42" s="244" t="s">
        <v>102</v>
      </c>
      <c r="G42" s="244"/>
      <c r="H42" s="244"/>
      <c r="I42" s="244"/>
      <c r="J42" s="244"/>
      <c r="K42" s="244"/>
      <c r="L42" s="244"/>
      <c r="M42" s="244"/>
      <c r="N42" s="244"/>
      <c r="O42" s="244"/>
      <c r="P42" s="244"/>
      <c r="Q42" s="244"/>
      <c r="R42" s="244"/>
      <c r="S42" s="244"/>
      <c r="T42" s="244"/>
      <c r="U42" s="244"/>
      <c r="V42" s="244"/>
      <c r="W42" s="244"/>
      <c r="X42" s="244"/>
      <c r="Y42" s="244"/>
      <c r="Z42" s="244"/>
      <c r="AA42" s="244"/>
      <c r="AB42" s="244"/>
    </row>
    <row r="43" spans="2:37" ht="12.6" customHeight="1">
      <c r="F43" s="244" t="s">
        <v>103</v>
      </c>
      <c r="G43" s="244"/>
      <c r="H43" s="244"/>
      <c r="I43" s="244"/>
      <c r="J43" s="244"/>
      <c r="K43" s="244"/>
      <c r="L43" s="244"/>
      <c r="M43" s="244"/>
      <c r="N43" s="244"/>
      <c r="O43" s="244"/>
      <c r="P43" s="244"/>
      <c r="Q43" s="244"/>
      <c r="R43" s="244"/>
      <c r="S43" s="244"/>
      <c r="T43" s="244"/>
      <c r="U43" s="244"/>
      <c r="V43" s="244"/>
      <c r="W43" s="244"/>
      <c r="X43" s="244"/>
      <c r="Y43" s="244"/>
      <c r="Z43" s="244"/>
      <c r="AA43" s="244"/>
    </row>
    <row r="44" spans="2:37" ht="21" customHeight="1">
      <c r="C44" s="17" t="s">
        <v>36</v>
      </c>
      <c r="E44" s="17" t="s">
        <v>104</v>
      </c>
      <c r="AE44" s="245">
        <f>ROUND(IF(AC21="Recipient",IF('Page 1 (inputs)'!AH33&gt;0,'Page 1 (inputs)'!S35,0),IF('Page 1 (inputs)'!AC33&gt;0,'Page 1 (inputs)'!X35,0)),0)</f>
        <v>0</v>
      </c>
      <c r="AF44" s="246"/>
      <c r="AG44" s="246"/>
      <c r="AH44" s="247"/>
    </row>
    <row r="45" spans="2:37" ht="13.9" customHeight="1">
      <c r="F45" s="243" t="s">
        <v>155</v>
      </c>
      <c r="G45" s="243"/>
      <c r="H45" s="243"/>
      <c r="I45" s="243"/>
      <c r="J45" s="243"/>
      <c r="K45" s="243"/>
      <c r="L45" s="243"/>
      <c r="M45" s="243"/>
      <c r="N45" s="243"/>
      <c r="O45" s="243"/>
      <c r="P45" s="243"/>
      <c r="Q45" s="243"/>
      <c r="R45" s="243"/>
      <c r="S45" s="243"/>
      <c r="T45" s="243"/>
      <c r="U45" s="243"/>
      <c r="V45" s="243"/>
      <c r="W45" s="243"/>
      <c r="X45" s="243"/>
      <c r="Y45" s="243"/>
      <c r="Z45" s="243"/>
      <c r="AA45" s="243"/>
    </row>
    <row r="46" spans="2:37" ht="12.6" customHeight="1">
      <c r="F46" s="243"/>
      <c r="G46" s="243"/>
      <c r="H46" s="243"/>
      <c r="I46" s="243"/>
      <c r="J46" s="243"/>
      <c r="K46" s="243"/>
      <c r="L46" s="243"/>
      <c r="M46" s="243"/>
      <c r="N46" s="243"/>
      <c r="O46" s="243"/>
      <c r="P46" s="243"/>
      <c r="Q46" s="243"/>
      <c r="R46" s="243"/>
      <c r="S46" s="243"/>
      <c r="T46" s="243"/>
      <c r="U46" s="243"/>
      <c r="V46" s="243"/>
      <c r="W46" s="243"/>
      <c r="X46" s="243"/>
      <c r="Y46" s="243"/>
      <c r="Z46" s="243"/>
      <c r="AA46" s="243"/>
    </row>
    <row r="47" spans="2:37" ht="11.45" customHeight="1">
      <c r="AB47" s="74"/>
      <c r="AC47" s="75"/>
      <c r="AD47" s="75"/>
      <c r="AE47" s="75"/>
      <c r="AF47" s="75"/>
      <c r="AG47" s="75"/>
      <c r="AH47" s="75"/>
      <c r="AI47" s="75"/>
      <c r="AJ47" s="76"/>
      <c r="AK47" s="77"/>
    </row>
    <row r="48" spans="2:37" ht="21" customHeight="1">
      <c r="C48" s="44" t="s">
        <v>39</v>
      </c>
      <c r="D48" s="44"/>
      <c r="E48" s="44" t="s">
        <v>105</v>
      </c>
      <c r="F48" s="44"/>
      <c r="G48" s="44"/>
      <c r="H48" s="44"/>
      <c r="I48" s="44"/>
      <c r="J48" s="44"/>
      <c r="K48" s="44"/>
      <c r="L48" s="44"/>
      <c r="M48" s="44"/>
      <c r="AB48" s="78"/>
      <c r="AC48" s="79"/>
      <c r="AD48" s="79"/>
      <c r="AE48" s="257">
        <f>IF(AE40&gt;AE44,AE40-AE44,0)</f>
        <v>0</v>
      </c>
      <c r="AF48" s="258"/>
      <c r="AG48" s="258"/>
      <c r="AH48" s="259"/>
      <c r="AI48" s="79"/>
      <c r="AJ48" s="80"/>
      <c r="AK48" s="81"/>
    </row>
    <row r="49" spans="2:37" ht="12.6" customHeight="1">
      <c r="F49" s="244" t="s">
        <v>106</v>
      </c>
      <c r="G49" s="244"/>
      <c r="H49" s="244"/>
      <c r="I49" s="244"/>
      <c r="J49" s="244"/>
      <c r="K49" s="244"/>
      <c r="L49" s="244"/>
      <c r="M49" s="244"/>
      <c r="N49" s="244"/>
      <c r="O49" s="244"/>
      <c r="P49" s="244"/>
      <c r="Q49" s="244"/>
      <c r="R49" s="244"/>
      <c r="S49" s="244"/>
      <c r="AB49" s="78"/>
      <c r="AC49" s="266" t="s">
        <v>107</v>
      </c>
      <c r="AD49" s="266"/>
      <c r="AE49" s="266"/>
      <c r="AF49" s="266"/>
      <c r="AG49" s="266"/>
      <c r="AH49" s="266"/>
      <c r="AI49" s="266"/>
      <c r="AJ49" s="266"/>
      <c r="AK49" s="81"/>
    </row>
    <row r="50" spans="2:37" ht="7.15" customHeight="1">
      <c r="AB50" s="82"/>
      <c r="AC50" s="267"/>
      <c r="AD50" s="267"/>
      <c r="AE50" s="267"/>
      <c r="AF50" s="267"/>
      <c r="AG50" s="267"/>
      <c r="AH50" s="267"/>
      <c r="AI50" s="267"/>
      <c r="AJ50" s="267"/>
      <c r="AK50" s="85"/>
    </row>
    <row r="51" spans="2:37" ht="8.4499999999999993" customHeight="1"/>
    <row r="52" spans="2:37" ht="5.45" customHeight="1">
      <c r="W52" s="260">
        <f>ROUND(IF((IF(AC21="Recipient",'Page 2'!AH10,'Page 2'!AC10))=0,1,AE48/(IF(AC21="Recipient",'Page 2'!AH10,'Page 2'!AC10))),2)</f>
        <v>1</v>
      </c>
      <c r="X52" s="240"/>
      <c r="Y52" s="261"/>
      <c r="AB52" s="74"/>
      <c r="AC52" s="75"/>
      <c r="AD52" s="75"/>
      <c r="AE52" s="75"/>
      <c r="AF52" s="75"/>
      <c r="AG52" s="75"/>
      <c r="AH52" s="75"/>
      <c r="AI52" s="75"/>
      <c r="AJ52" s="76"/>
      <c r="AK52" s="77"/>
    </row>
    <row r="53" spans="2:37" ht="15" customHeight="1">
      <c r="C53" s="71" t="s">
        <v>41</v>
      </c>
      <c r="D53" s="71"/>
      <c r="E53" s="265" t="s">
        <v>108</v>
      </c>
      <c r="F53" s="265"/>
      <c r="G53" s="265"/>
      <c r="H53" s="265"/>
      <c r="I53" s="265"/>
      <c r="J53" s="265"/>
      <c r="K53" s="265"/>
      <c r="L53" s="265"/>
      <c r="M53" s="265"/>
      <c r="N53" s="265"/>
      <c r="O53" s="265"/>
      <c r="P53" s="265"/>
      <c r="Q53" s="265"/>
      <c r="R53" s="265"/>
      <c r="S53" s="265"/>
      <c r="W53" s="262"/>
      <c r="X53" s="263"/>
      <c r="Y53" s="264"/>
      <c r="AB53" s="78"/>
      <c r="AC53" s="79"/>
      <c r="AD53" s="79"/>
      <c r="AE53" s="79"/>
      <c r="AF53" s="70" t="str">
        <f>IF(W52&lt;0.4," ","✓")</f>
        <v>✓</v>
      </c>
      <c r="AG53" s="86"/>
      <c r="AH53" s="79"/>
      <c r="AI53" s="79"/>
      <c r="AJ53" s="80"/>
      <c r="AK53" s="81"/>
    </row>
    <row r="54" spans="2:37" ht="15" customHeight="1">
      <c r="F54" s="189" t="s">
        <v>124</v>
      </c>
      <c r="G54" s="189"/>
      <c r="H54" s="189"/>
      <c r="I54" s="189"/>
      <c r="J54" s="189"/>
      <c r="K54" s="189"/>
      <c r="L54" s="189"/>
      <c r="M54" s="189"/>
      <c r="N54" s="189"/>
      <c r="O54" s="189"/>
      <c r="P54" s="189"/>
      <c r="Q54" s="189"/>
      <c r="R54" s="189"/>
      <c r="S54" s="189"/>
      <c r="T54" s="189"/>
      <c r="U54" s="189"/>
      <c r="V54" s="189"/>
      <c r="W54" s="189"/>
      <c r="AB54" s="254" t="s">
        <v>110</v>
      </c>
      <c r="AC54" s="255"/>
      <c r="AD54" s="255"/>
      <c r="AE54" s="255"/>
      <c r="AF54" s="255"/>
      <c r="AG54" s="255"/>
      <c r="AH54" s="255"/>
      <c r="AI54" s="255"/>
      <c r="AJ54" s="255"/>
      <c r="AK54" s="256"/>
    </row>
    <row r="55" spans="2:37" ht="14.45" customHeight="1">
      <c r="F55" s="244" t="s">
        <v>109</v>
      </c>
      <c r="G55" s="244"/>
      <c r="H55" s="244"/>
      <c r="I55" s="244"/>
      <c r="J55" s="244"/>
      <c r="K55" s="244"/>
      <c r="L55" s="244"/>
      <c r="M55" s="244"/>
      <c r="N55" s="244"/>
      <c r="O55" s="244"/>
      <c r="P55" s="244"/>
      <c r="Q55" s="244"/>
      <c r="R55" s="244"/>
      <c r="S55" s="244"/>
      <c r="T55" s="244"/>
      <c r="U55" s="244"/>
      <c r="V55" s="244"/>
      <c r="AB55" s="254" t="s">
        <v>111</v>
      </c>
      <c r="AC55" s="255"/>
      <c r="AD55" s="255"/>
      <c r="AE55" s="255"/>
      <c r="AF55" s="255"/>
      <c r="AG55" s="255"/>
      <c r="AH55" s="255"/>
      <c r="AI55" s="255"/>
      <c r="AJ55" s="255"/>
      <c r="AK55" s="256"/>
    </row>
    <row r="56" spans="2:37" ht="15" customHeight="1">
      <c r="AB56" s="254" t="s">
        <v>137</v>
      </c>
      <c r="AC56" s="255"/>
      <c r="AD56" s="255"/>
      <c r="AE56" s="255"/>
      <c r="AF56" s="255"/>
      <c r="AG56" s="255"/>
      <c r="AH56" s="255"/>
      <c r="AI56" s="255"/>
      <c r="AJ56" s="255"/>
      <c r="AK56" s="256"/>
    </row>
    <row r="57" spans="2:37" ht="15" customHeight="1">
      <c r="AB57" s="254" t="s">
        <v>112</v>
      </c>
      <c r="AC57" s="255"/>
      <c r="AD57" s="255"/>
      <c r="AE57" s="255"/>
      <c r="AF57" s="255"/>
      <c r="AG57" s="255"/>
      <c r="AH57" s="255"/>
      <c r="AI57" s="255"/>
      <c r="AJ57" s="255"/>
      <c r="AK57" s="256"/>
    </row>
    <row r="58" spans="2:37" ht="5.45" customHeight="1">
      <c r="AB58" s="82"/>
      <c r="AC58" s="83"/>
      <c r="AD58" s="83"/>
      <c r="AE58" s="83"/>
      <c r="AF58" s="83"/>
      <c r="AG58" s="83"/>
      <c r="AH58" s="83"/>
      <c r="AI58" s="83"/>
      <c r="AJ58" s="84"/>
      <c r="AK58" s="85"/>
    </row>
    <row r="59" spans="2:37" ht="20.25" customHeight="1">
      <c r="Y59" s="68"/>
      <c r="AC59" s="252"/>
      <c r="AD59" s="252"/>
      <c r="AE59" s="252"/>
      <c r="AF59" s="69"/>
      <c r="AG59" s="253"/>
      <c r="AH59" s="253"/>
    </row>
    <row r="60" spans="2:37" ht="11.45" customHeight="1"/>
    <row r="61" spans="2:37" ht="15.6" customHeight="1">
      <c r="B61" s="189" t="s">
        <v>149</v>
      </c>
      <c r="C61" s="189"/>
      <c r="D61" s="189"/>
      <c r="E61" s="189"/>
      <c r="F61" s="189"/>
      <c r="G61" s="189"/>
      <c r="H61" s="189"/>
      <c r="I61" s="189"/>
      <c r="R61" s="190" t="s">
        <v>113</v>
      </c>
      <c r="S61" s="190"/>
      <c r="T61" s="190"/>
      <c r="U61" s="190"/>
      <c r="V61" s="190"/>
      <c r="W61" s="186" t="s">
        <v>138</v>
      </c>
      <c r="X61" s="186"/>
      <c r="Y61" s="186"/>
      <c r="Z61" s="186"/>
      <c r="AA61" s="186"/>
      <c r="AB61" s="186"/>
      <c r="AC61" s="186"/>
      <c r="AD61" s="186"/>
      <c r="AE61" s="186"/>
      <c r="AF61" s="186"/>
      <c r="AG61" s="186"/>
      <c r="AH61" s="187" t="s">
        <v>139</v>
      </c>
      <c r="AI61" s="187"/>
      <c r="AJ61" s="187"/>
      <c r="AK61" s="89"/>
    </row>
    <row r="62" spans="2:37" ht="5.25" customHeight="1">
      <c r="B62" s="87"/>
      <c r="C62" s="87"/>
      <c r="D62" s="87"/>
      <c r="E62" s="87"/>
      <c r="F62" s="87"/>
      <c r="G62" s="87"/>
      <c r="H62" s="87"/>
      <c r="I62" s="87"/>
      <c r="R62" s="88"/>
      <c r="S62" s="88"/>
      <c r="T62" s="88"/>
      <c r="U62" s="88"/>
      <c r="V62" s="88"/>
      <c r="AH62" s="87"/>
      <c r="AI62" s="87"/>
      <c r="AJ62" s="87"/>
      <c r="AK62" s="87"/>
    </row>
  </sheetData>
  <sheetProtection algorithmName="SHA-512" hashValue="2mQcEWHjnRnKIIRLKp5ZN0NHacDAOHLz9WnogyamfKiHmAK8D5nAK9OmkV3axpzAieYLg5PUM9w3I0/JzpnW1Q==" saltValue="QhSkVgiHP4CSuS50mqbl7Q==" spinCount="100000" sheet="1" selectLockedCells="1"/>
  <mergeCells count="70">
    <mergeCell ref="AB57:AK57"/>
    <mergeCell ref="AE48:AH48"/>
    <mergeCell ref="F49:S49"/>
    <mergeCell ref="W52:Y53"/>
    <mergeCell ref="E53:S53"/>
    <mergeCell ref="AC49:AJ50"/>
    <mergeCell ref="F54:W54"/>
    <mergeCell ref="AB54:AK54"/>
    <mergeCell ref="F55:V55"/>
    <mergeCell ref="AB55:AK55"/>
    <mergeCell ref="AB56:AK56"/>
    <mergeCell ref="AC59:AE59"/>
    <mergeCell ref="AG59:AH59"/>
    <mergeCell ref="B61:I61"/>
    <mergeCell ref="R61:V61"/>
    <mergeCell ref="W61:AG61"/>
    <mergeCell ref="AH61:AJ61"/>
    <mergeCell ref="AE40:AH40"/>
    <mergeCell ref="F41:S41"/>
    <mergeCell ref="F42:AB42"/>
    <mergeCell ref="F43:AA43"/>
    <mergeCell ref="G35:AB35"/>
    <mergeCell ref="G34:AB34"/>
    <mergeCell ref="B36:U36"/>
    <mergeCell ref="W37:Y37"/>
    <mergeCell ref="F38:S38"/>
    <mergeCell ref="F39:X39"/>
    <mergeCell ref="F45:AA46"/>
    <mergeCell ref="G31:AB31"/>
    <mergeCell ref="AC22:AE22"/>
    <mergeCell ref="AH22:AJ22"/>
    <mergeCell ref="F23:AA23"/>
    <mergeCell ref="F24:H24"/>
    <mergeCell ref="I24:AG24"/>
    <mergeCell ref="I25:AK25"/>
    <mergeCell ref="E27:P27"/>
    <mergeCell ref="AE27:AH27"/>
    <mergeCell ref="AE28:AH28"/>
    <mergeCell ref="F29:AA29"/>
    <mergeCell ref="F30:AB30"/>
    <mergeCell ref="AE44:AH44"/>
    <mergeCell ref="G32:AB32"/>
    <mergeCell ref="G33:AD33"/>
    <mergeCell ref="E21:M21"/>
    <mergeCell ref="AC21:AE21"/>
    <mergeCell ref="AH21:AJ21"/>
    <mergeCell ref="AC11:AE11"/>
    <mergeCell ref="AH11:AJ11"/>
    <mergeCell ref="F12:AA12"/>
    <mergeCell ref="F13:AA13"/>
    <mergeCell ref="E15:P15"/>
    <mergeCell ref="AC15:AE15"/>
    <mergeCell ref="AH15:AJ15"/>
    <mergeCell ref="AC16:AE16"/>
    <mergeCell ref="AH16:AJ16"/>
    <mergeCell ref="F17:AA17"/>
    <mergeCell ref="F18:AA18"/>
    <mergeCell ref="F19:AB19"/>
    <mergeCell ref="AB8:AF8"/>
    <mergeCell ref="AG8:AK8"/>
    <mergeCell ref="B9:M9"/>
    <mergeCell ref="E10:U10"/>
    <mergeCell ref="AC10:AE10"/>
    <mergeCell ref="AH10:AJ10"/>
    <mergeCell ref="C3:F3"/>
    <mergeCell ref="G3:Q3"/>
    <mergeCell ref="W3:Z3"/>
    <mergeCell ref="AB3:AK3"/>
    <mergeCell ref="AB6:AF6"/>
    <mergeCell ref="AG6:AK6"/>
  </mergeCells>
  <hyperlinks>
    <hyperlink ref="W61" r:id="rId1"/>
  </hyperlinks>
  <pageMargins left="0.3" right="0.15" top="0.3" bottom="0.3" header="0.3" footer="0.3"/>
  <pageSetup orientation="portrait" r:id="rId2"/>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6148" r:id="rId6" name="Check Box 4">
              <controlPr locked="0" defaultSize="0" autoLine="0" autoPict="0" altText="No">
                <anchor moveWithCells="1">
                  <from>
                    <xdr:col>25</xdr:col>
                    <xdr:colOff>76200</xdr:colOff>
                    <xdr:row>30</xdr:row>
                    <xdr:rowOff>19050</xdr:rowOff>
                  </from>
                  <to>
                    <xdr:col>26</xdr:col>
                    <xdr:colOff>104775</xdr:colOff>
                    <xdr:row>31</xdr:row>
                    <xdr:rowOff>133350</xdr:rowOff>
                  </to>
                </anchor>
              </controlPr>
            </control>
          </mc:Choice>
        </mc:AlternateContent>
        <mc:AlternateContent xmlns:mc="http://schemas.openxmlformats.org/markup-compatibility/2006">
          <mc:Choice Requires="x14">
            <control shapeId="6149" r:id="rId7" name="Check Box 5">
              <controlPr locked="0" defaultSize="0" autoLine="0" autoPict="0" altText="No">
                <anchor moveWithCells="1">
                  <from>
                    <xdr:col>25</xdr:col>
                    <xdr:colOff>76200</xdr:colOff>
                    <xdr:row>30</xdr:row>
                    <xdr:rowOff>19050</xdr:rowOff>
                  </from>
                  <to>
                    <xdr:col>26</xdr:col>
                    <xdr:colOff>104775</xdr:colOff>
                    <xdr:row>31</xdr:row>
                    <xdr:rowOff>133350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42"/>
  <sheetViews>
    <sheetView showGridLines="0" showRowColHeaders="0" workbookViewId="0">
      <selection activeCell="B43" sqref="B43"/>
    </sheetView>
  </sheetViews>
  <sheetFormatPr defaultColWidth="9.140625" defaultRowHeight="13.5"/>
  <cols>
    <col min="1" max="1" width="0.85546875" style="17" customWidth="1"/>
    <col min="2" max="35" width="2.7109375" style="17" customWidth="1"/>
    <col min="36" max="36" width="2.7109375" style="18" customWidth="1"/>
    <col min="37" max="38" width="2.7109375" style="17" customWidth="1"/>
    <col min="39" max="39" width="0.7109375" style="17" customWidth="1"/>
    <col min="40" max="16384" width="9.140625" style="17"/>
  </cols>
  <sheetData>
    <row r="1" spans="2:38" ht="5.25" customHeight="1">
      <c r="B1" s="87"/>
      <c r="C1" s="87"/>
      <c r="D1" s="87"/>
      <c r="E1" s="87"/>
      <c r="F1" s="87"/>
      <c r="G1" s="87"/>
      <c r="H1" s="87"/>
      <c r="I1" s="87"/>
      <c r="R1" s="88"/>
      <c r="S1" s="88"/>
      <c r="T1" s="88"/>
      <c r="U1" s="88"/>
      <c r="V1" s="88"/>
      <c r="AH1" s="87"/>
      <c r="AI1" s="87"/>
      <c r="AJ1" s="87"/>
      <c r="AK1" s="87"/>
    </row>
    <row r="2" spans="2:38" ht="4.1500000000000004" customHeight="1">
      <c r="B2" s="51"/>
      <c r="C2" s="52"/>
      <c r="D2" s="52"/>
      <c r="E2" s="52"/>
      <c r="F2" s="52"/>
      <c r="G2" s="52"/>
      <c r="H2" s="52"/>
      <c r="I2" s="52"/>
      <c r="J2" s="53"/>
      <c r="K2" s="53"/>
      <c r="L2" s="53"/>
      <c r="M2" s="53"/>
      <c r="N2" s="53"/>
      <c r="O2" s="53"/>
      <c r="P2" s="53"/>
      <c r="Q2" s="53"/>
      <c r="R2" s="41"/>
      <c r="S2" s="41"/>
      <c r="T2" s="41"/>
      <c r="U2" s="41"/>
      <c r="V2" s="41"/>
      <c r="W2" s="53"/>
      <c r="X2" s="53"/>
      <c r="Y2" s="53"/>
      <c r="Z2" s="53"/>
      <c r="AA2" s="53"/>
      <c r="AB2" s="53"/>
      <c r="AC2" s="53"/>
      <c r="AD2" s="53"/>
      <c r="AE2" s="53"/>
      <c r="AF2" s="53"/>
      <c r="AG2" s="53"/>
      <c r="AH2" s="52"/>
      <c r="AI2" s="52"/>
      <c r="AJ2" s="52"/>
      <c r="AK2" s="52"/>
      <c r="AL2" s="58"/>
    </row>
    <row r="3" spans="2:38" ht="14.45" customHeight="1">
      <c r="B3" s="59"/>
      <c r="C3" s="228" t="s">
        <v>10</v>
      </c>
      <c r="D3" s="228"/>
      <c r="E3" s="228"/>
      <c r="F3" s="228"/>
      <c r="G3" s="229" t="str">
        <f>IF('Page 1 (inputs)'!G2=0," ",'Page 1 (inputs)'!G2)</f>
        <v xml:space="preserve"> </v>
      </c>
      <c r="H3" s="229"/>
      <c r="I3" s="229"/>
      <c r="J3" s="229"/>
      <c r="K3" s="229"/>
      <c r="L3" s="229"/>
      <c r="M3" s="229"/>
      <c r="N3" s="229"/>
      <c r="O3" s="229"/>
      <c r="P3" s="229"/>
      <c r="Q3" s="229"/>
      <c r="R3" s="19"/>
      <c r="S3" s="50"/>
      <c r="T3" s="49"/>
      <c r="U3" s="49"/>
      <c r="V3" s="49"/>
      <c r="W3" s="230" t="s">
        <v>0</v>
      </c>
      <c r="X3" s="230"/>
      <c r="Y3" s="230"/>
      <c r="Z3" s="230"/>
      <c r="AA3" s="49"/>
      <c r="AB3" s="229" t="str">
        <f>IF('Page 1 (inputs)'!G3=0," ",'Page 1 (inputs)'!G3)</f>
        <v xml:space="preserve"> </v>
      </c>
      <c r="AC3" s="229"/>
      <c r="AD3" s="229"/>
      <c r="AE3" s="229"/>
      <c r="AF3" s="229"/>
      <c r="AG3" s="229"/>
      <c r="AH3" s="229"/>
      <c r="AI3" s="229"/>
      <c r="AJ3" s="229"/>
      <c r="AK3" s="229"/>
      <c r="AL3" s="60"/>
    </row>
    <row r="4" spans="2:38" ht="6" customHeight="1">
      <c r="B4" s="54"/>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6"/>
      <c r="AK4" s="55"/>
      <c r="AL4" s="57"/>
    </row>
    <row r="5" spans="2:38" ht="10.15" customHeight="1"/>
    <row r="6" spans="2:38" ht="15.75" customHeight="1">
      <c r="AB6" s="231" t="s">
        <v>22</v>
      </c>
      <c r="AC6" s="231"/>
      <c r="AD6" s="231"/>
      <c r="AE6" s="231"/>
      <c r="AF6" s="231"/>
      <c r="AG6" s="231" t="s">
        <v>23</v>
      </c>
      <c r="AH6" s="231"/>
      <c r="AI6" s="231"/>
      <c r="AJ6" s="231"/>
      <c r="AK6" s="231"/>
    </row>
    <row r="7" spans="2:38" ht="4.1500000000000004" customHeight="1">
      <c r="AB7" s="42"/>
      <c r="AC7" s="42"/>
      <c r="AD7" s="42"/>
      <c r="AE7" s="42"/>
      <c r="AF7" s="42"/>
      <c r="AG7" s="42"/>
      <c r="AH7" s="42"/>
      <c r="AI7" s="42"/>
      <c r="AJ7" s="42"/>
    </row>
    <row r="8" spans="2:38" ht="21" customHeight="1">
      <c r="AB8" s="232" t="str">
        <f>IF('Page 1 (inputs)'!AB17=0," ",'Page 1 (inputs)'!AB17)</f>
        <v xml:space="preserve"> </v>
      </c>
      <c r="AC8" s="233"/>
      <c r="AD8" s="233"/>
      <c r="AE8" s="233"/>
      <c r="AF8" s="234"/>
      <c r="AG8" s="232" t="str">
        <f>IF('Page 1 (inputs)'!AG17=0," ",'Page 1 (inputs)'!AG17)</f>
        <v xml:space="preserve"> </v>
      </c>
      <c r="AH8" s="233"/>
      <c r="AI8" s="233"/>
      <c r="AJ8" s="233"/>
      <c r="AK8" s="234"/>
    </row>
    <row r="9" spans="2:38" ht="21" customHeight="1">
      <c r="B9" s="235"/>
      <c r="C9" s="235"/>
      <c r="D9" s="235"/>
      <c r="E9" s="235"/>
      <c r="F9" s="235"/>
      <c r="G9" s="235"/>
      <c r="H9" s="235"/>
      <c r="I9" s="235"/>
      <c r="J9" s="235"/>
      <c r="K9" s="235"/>
      <c r="L9" s="235"/>
      <c r="M9" s="235"/>
      <c r="AB9" s="44"/>
      <c r="AC9" s="44"/>
      <c r="AD9" s="44"/>
      <c r="AE9" s="44"/>
      <c r="AF9" s="44"/>
      <c r="AG9" s="44"/>
      <c r="AH9" s="44"/>
      <c r="AI9" s="44"/>
      <c r="AJ9" s="61"/>
      <c r="AK9" s="44"/>
    </row>
    <row r="10" spans="2:38" ht="21" customHeight="1">
      <c r="B10" s="235" t="s">
        <v>115</v>
      </c>
      <c r="C10" s="235"/>
      <c r="D10" s="235"/>
      <c r="E10" s="235"/>
      <c r="F10" s="235"/>
      <c r="G10" s="235"/>
      <c r="H10" s="235"/>
      <c r="I10" s="235"/>
      <c r="J10" s="235"/>
      <c r="K10" s="235"/>
      <c r="L10" s="235"/>
      <c r="M10" s="235"/>
      <c r="N10" s="235"/>
      <c r="O10" s="235"/>
      <c r="P10" s="235"/>
      <c r="Q10" s="235"/>
      <c r="R10" s="235"/>
      <c r="S10" s="235"/>
      <c r="T10" s="235"/>
      <c r="U10" s="235"/>
      <c r="V10" s="44"/>
      <c r="W10" s="44"/>
      <c r="X10" s="44"/>
      <c r="Y10" s="44"/>
      <c r="Z10" s="44"/>
    </row>
    <row r="11" spans="2:38" ht="21" customHeight="1">
      <c r="B11" s="44"/>
      <c r="C11" s="44" t="s">
        <v>50</v>
      </c>
      <c r="D11" s="44"/>
      <c r="E11" s="238" t="s">
        <v>116</v>
      </c>
      <c r="F11" s="238"/>
      <c r="G11" s="238"/>
      <c r="H11" s="238"/>
      <c r="I11" s="238"/>
      <c r="J11" s="238"/>
      <c r="K11" s="238"/>
      <c r="L11" s="238"/>
      <c r="M11" s="238"/>
      <c r="N11" s="238"/>
      <c r="O11" s="238"/>
      <c r="P11" s="44"/>
      <c r="Q11" s="241" t="s">
        <v>117</v>
      </c>
      <c r="R11" s="241"/>
      <c r="S11" s="241"/>
      <c r="T11" s="241"/>
      <c r="U11" s="241"/>
      <c r="V11" s="241"/>
      <c r="W11" s="241"/>
      <c r="X11" s="241"/>
      <c r="Y11" s="241"/>
      <c r="Z11" s="241"/>
      <c r="AA11" s="241"/>
      <c r="AB11" s="241"/>
      <c r="AC11" s="241"/>
      <c r="AE11" s="245">
        <f>MAX(0,'Page 2'!AE13-7692)</f>
        <v>0</v>
      </c>
      <c r="AF11" s="246"/>
      <c r="AG11" s="246"/>
      <c r="AH11" s="247"/>
    </row>
    <row r="12" spans="2:38" ht="21" customHeight="1">
      <c r="B12" s="44"/>
      <c r="C12" s="44" t="s">
        <v>34</v>
      </c>
      <c r="D12" s="44"/>
      <c r="E12" s="238" t="s">
        <v>118</v>
      </c>
      <c r="F12" s="238"/>
      <c r="G12" s="238"/>
      <c r="H12" s="238"/>
      <c r="I12" s="238"/>
      <c r="J12" s="238"/>
      <c r="K12" s="238"/>
      <c r="L12" s="238"/>
      <c r="M12" s="238"/>
      <c r="N12" s="238"/>
      <c r="O12" s="238"/>
      <c r="P12" s="238"/>
      <c r="Q12" s="241" t="s">
        <v>125</v>
      </c>
      <c r="R12" s="241"/>
      <c r="S12" s="241"/>
      <c r="T12" s="241"/>
      <c r="U12" s="241"/>
      <c r="V12" s="241"/>
      <c r="W12" s="241"/>
      <c r="X12" s="241"/>
      <c r="Y12" s="241"/>
      <c r="Z12" s="241"/>
      <c r="AC12" s="239">
        <f>ROUND(AE11*'Page 2'!AC15,0)</f>
        <v>0</v>
      </c>
      <c r="AD12" s="239"/>
      <c r="AE12" s="239"/>
      <c r="AF12" s="45"/>
      <c r="AG12" s="46"/>
      <c r="AH12" s="239">
        <f>ROUND(AE11*'Page 2'!AH15,0)</f>
        <v>0</v>
      </c>
      <c r="AI12" s="239"/>
      <c r="AJ12" s="239"/>
    </row>
    <row r="13" spans="2:38" ht="21" customHeight="1"/>
    <row r="14" spans="2:38" ht="14.45" customHeight="1"/>
    <row r="15" spans="2:38" ht="21" customHeight="1"/>
    <row r="16" spans="2:38"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spans="2:37" ht="21" customHeight="1"/>
    <row r="34" spans="2:37" ht="21" customHeight="1"/>
    <row r="35" spans="2:37" ht="21" customHeight="1"/>
    <row r="36" spans="2:37" ht="21" customHeight="1"/>
    <row r="42" spans="2:37" ht="27.75" customHeight="1">
      <c r="B42" s="189" t="s">
        <v>149</v>
      </c>
      <c r="C42" s="189"/>
      <c r="D42" s="189"/>
      <c r="E42" s="189"/>
      <c r="F42" s="189"/>
      <c r="G42" s="189"/>
      <c r="H42" s="189"/>
      <c r="I42" s="189"/>
      <c r="R42" s="190" t="s">
        <v>119</v>
      </c>
      <c r="S42" s="190"/>
      <c r="T42" s="190"/>
      <c r="U42" s="190"/>
      <c r="V42" s="190"/>
      <c r="W42" s="186" t="s">
        <v>138</v>
      </c>
      <c r="X42" s="186"/>
      <c r="Y42" s="186"/>
      <c r="Z42" s="186"/>
      <c r="AA42" s="186"/>
      <c r="AB42" s="186"/>
      <c r="AC42" s="186"/>
      <c r="AD42" s="186"/>
      <c r="AE42" s="186"/>
      <c r="AF42" s="186"/>
      <c r="AG42" s="186"/>
      <c r="AH42" s="187" t="s">
        <v>139</v>
      </c>
      <c r="AI42" s="187"/>
      <c r="AJ42" s="187"/>
      <c r="AK42" s="89"/>
    </row>
  </sheetData>
  <sheetProtection algorithmName="SHA-512" hashValue="85GjkuhUvgGOXlgS94hGHyj/OcYNFb5M9zk7qxnBp+u5KvghJ5qvdsKf46+93UATigSW+nCN0CEDBgDTN7M47g==" saltValue="UFOJvCG8sX68pJqPSX6cYA==" spinCount="100000" sheet="1" selectLockedCells="1"/>
  <mergeCells count="21">
    <mergeCell ref="E12:P12"/>
    <mergeCell ref="Q12:Z12"/>
    <mergeCell ref="AC12:AE12"/>
    <mergeCell ref="AH12:AJ12"/>
    <mergeCell ref="B42:I42"/>
    <mergeCell ref="R42:V42"/>
    <mergeCell ref="W42:AG42"/>
    <mergeCell ref="AH42:AJ42"/>
    <mergeCell ref="AB8:AF8"/>
    <mergeCell ref="AG8:AK8"/>
    <mergeCell ref="B9:M9"/>
    <mergeCell ref="B10:U10"/>
    <mergeCell ref="E11:O11"/>
    <mergeCell ref="Q11:AC11"/>
    <mergeCell ref="AE11:AH11"/>
    <mergeCell ref="C3:F3"/>
    <mergeCell ref="G3:Q3"/>
    <mergeCell ref="W3:Z3"/>
    <mergeCell ref="AB3:AK3"/>
    <mergeCell ref="AB6:AF6"/>
    <mergeCell ref="AG6:AK6"/>
  </mergeCells>
  <hyperlinks>
    <hyperlink ref="W42" r:id="rId1"/>
  </hyperlinks>
  <pageMargins left="0.3" right="0.15" top="0.3" bottom="0.3" header="0.3" footer="0.3"/>
  <pageSetup orientation="portrait" r:id="rId2"/>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70"/>
  <sheetViews>
    <sheetView showGridLines="0" workbookViewId="0">
      <selection activeCell="C7" sqref="C7"/>
    </sheetView>
  </sheetViews>
  <sheetFormatPr defaultRowHeight="15"/>
  <cols>
    <col min="1" max="1" width="1.28515625" customWidth="1"/>
    <col min="2" max="2" width="2.7109375" customWidth="1"/>
    <col min="3" max="3" width="89.85546875" customWidth="1"/>
  </cols>
  <sheetData>
    <row r="1" spans="2:3" ht="24" customHeight="1">
      <c r="B1" s="268" t="s">
        <v>5</v>
      </c>
      <c r="C1" s="268"/>
    </row>
    <row r="2" spans="2:3" ht="18" customHeight="1">
      <c r="B2" s="269" t="s">
        <v>1</v>
      </c>
      <c r="C2" s="269"/>
    </row>
    <row r="3" spans="2:3" ht="18" customHeight="1">
      <c r="B3" s="269" t="str">
        <f>IF(ISBLANK('Page 1 (inputs)'!G2)," ",'Page 1 (inputs)'!G2)</f>
        <v xml:space="preserve"> </v>
      </c>
      <c r="C3" s="269"/>
    </row>
    <row r="4" spans="2:3" ht="6.6" customHeight="1">
      <c r="B4" s="26"/>
      <c r="C4" s="26"/>
    </row>
    <row r="5" spans="2:3" ht="16.149999999999999" customHeight="1">
      <c r="B5" s="28" t="s">
        <v>2</v>
      </c>
      <c r="C5" s="29" t="s">
        <v>4</v>
      </c>
    </row>
    <row r="6" spans="2:3">
      <c r="B6" s="31"/>
      <c r="C6" s="30"/>
    </row>
    <row r="7" spans="2:3">
      <c r="B7" s="32">
        <v>1</v>
      </c>
      <c r="C7" s="33"/>
    </row>
    <row r="8" spans="2:3">
      <c r="B8" s="34"/>
      <c r="C8" s="35"/>
    </row>
    <row r="9" spans="2:3">
      <c r="B9" s="32">
        <v>2</v>
      </c>
      <c r="C9" s="33"/>
    </row>
    <row r="10" spans="2:3">
      <c r="B10" s="34"/>
      <c r="C10" s="35"/>
    </row>
    <row r="11" spans="2:3">
      <c r="B11" s="32">
        <v>3</v>
      </c>
      <c r="C11" s="33"/>
    </row>
    <row r="12" spans="2:3">
      <c r="B12" s="34"/>
      <c r="C12" s="35"/>
    </row>
    <row r="13" spans="2:3">
      <c r="B13" s="32">
        <v>4</v>
      </c>
      <c r="C13" s="33"/>
    </row>
    <row r="14" spans="2:3">
      <c r="B14" s="34"/>
      <c r="C14" s="35"/>
    </row>
    <row r="15" spans="2:3">
      <c r="B15" s="32">
        <v>5</v>
      </c>
      <c r="C15" s="33"/>
    </row>
    <row r="16" spans="2:3">
      <c r="B16" s="34"/>
      <c r="C16" s="35"/>
    </row>
    <row r="17" spans="2:3">
      <c r="B17" s="32">
        <v>6</v>
      </c>
      <c r="C17" s="33"/>
    </row>
    <row r="18" spans="2:3">
      <c r="B18" s="34"/>
      <c r="C18" s="35"/>
    </row>
    <row r="19" spans="2:3">
      <c r="B19" s="32">
        <v>7</v>
      </c>
      <c r="C19" s="33"/>
    </row>
    <row r="20" spans="2:3">
      <c r="B20" s="34"/>
      <c r="C20" s="35"/>
    </row>
    <row r="21" spans="2:3">
      <c r="B21" s="32">
        <v>8</v>
      </c>
      <c r="C21" s="33"/>
    </row>
    <row r="22" spans="2:3">
      <c r="B22" s="34"/>
      <c r="C22" s="35"/>
    </row>
    <row r="23" spans="2:3">
      <c r="B23" s="32">
        <v>9</v>
      </c>
      <c r="C23" s="33"/>
    </row>
    <row r="24" spans="2:3">
      <c r="B24" s="34"/>
      <c r="C24" s="35"/>
    </row>
    <row r="25" spans="2:3">
      <c r="B25" s="32">
        <v>10</v>
      </c>
      <c r="C25" s="33"/>
    </row>
    <row r="26" spans="2:3">
      <c r="B26" s="34"/>
      <c r="C26" s="35"/>
    </row>
    <row r="27" spans="2:3">
      <c r="B27" s="32"/>
      <c r="C27" s="33"/>
    </row>
    <row r="28" spans="2:3">
      <c r="B28" s="34"/>
      <c r="C28" s="35"/>
    </row>
    <row r="29" spans="2:3">
      <c r="B29" s="32"/>
      <c r="C29" s="33"/>
    </row>
    <row r="30" spans="2:3">
      <c r="B30" s="34"/>
      <c r="C30" s="35"/>
    </row>
    <row r="31" spans="2:3">
      <c r="B31" s="32"/>
      <c r="C31" s="33"/>
    </row>
    <row r="32" spans="2:3">
      <c r="B32" s="34"/>
      <c r="C32" s="35"/>
    </row>
    <row r="33" spans="2:3">
      <c r="B33" s="32"/>
      <c r="C33" s="33"/>
    </row>
    <row r="34" spans="2:3">
      <c r="B34" s="34"/>
      <c r="C34" s="35"/>
    </row>
    <row r="35" spans="2:3">
      <c r="B35" s="32"/>
      <c r="C35" s="33"/>
    </row>
    <row r="36" spans="2:3">
      <c r="B36" s="34"/>
      <c r="C36" s="35"/>
    </row>
    <row r="37" spans="2:3">
      <c r="B37" s="32"/>
      <c r="C37" s="33"/>
    </row>
    <row r="38" spans="2:3">
      <c r="B38" s="34"/>
      <c r="C38" s="35"/>
    </row>
    <row r="39" spans="2:3">
      <c r="B39" s="32"/>
      <c r="C39" s="33"/>
    </row>
    <row r="40" spans="2:3">
      <c r="B40" s="34"/>
      <c r="C40" s="35"/>
    </row>
    <row r="41" spans="2:3">
      <c r="B41" s="32"/>
      <c r="C41" s="33"/>
    </row>
    <row r="42" spans="2:3">
      <c r="B42" s="34"/>
      <c r="C42" s="35"/>
    </row>
    <row r="43" spans="2:3">
      <c r="B43" s="32"/>
      <c r="C43" s="36"/>
    </row>
    <row r="44" spans="2:3">
      <c r="B44" s="15"/>
      <c r="C44" s="37"/>
    </row>
    <row r="45" spans="2:3">
      <c r="B45" s="38"/>
      <c r="C45" s="39"/>
    </row>
    <row r="46" spans="2:3">
      <c r="B46" s="27"/>
      <c r="C46" s="25"/>
    </row>
    <row r="47" spans="2:3">
      <c r="B47" s="38"/>
      <c r="C47" s="39"/>
    </row>
    <row r="48" spans="2:3">
      <c r="B48" s="27"/>
      <c r="C48" s="25"/>
    </row>
    <row r="49" spans="2:3">
      <c r="B49" s="38"/>
      <c r="C49" s="39"/>
    </row>
    <row r="50" spans="2:3">
      <c r="B50" s="27"/>
      <c r="C50" s="25"/>
    </row>
    <row r="51" spans="2:3">
      <c r="B51" s="38"/>
      <c r="C51" s="39"/>
    </row>
    <row r="52" spans="2:3">
      <c r="B52" s="27"/>
      <c r="C52" s="25"/>
    </row>
    <row r="53" spans="2:3">
      <c r="B53" s="38"/>
      <c r="C53" s="39"/>
    </row>
    <row r="54" spans="2:3">
      <c r="B54" s="27"/>
      <c r="C54" s="25"/>
    </row>
    <row r="55" spans="2:3">
      <c r="B55" s="38"/>
      <c r="C55" s="39"/>
    </row>
    <row r="56" spans="2:3">
      <c r="B56" s="27"/>
      <c r="C56" s="25"/>
    </row>
    <row r="57" spans="2:3">
      <c r="B57" s="38"/>
      <c r="C57" s="39"/>
    </row>
    <row r="58" spans="2:3">
      <c r="B58" s="27"/>
      <c r="C58" s="25"/>
    </row>
    <row r="59" spans="2:3">
      <c r="B59" s="38"/>
      <c r="C59" s="39"/>
    </row>
    <row r="60" spans="2:3">
      <c r="B60" s="27"/>
      <c r="C60" s="25"/>
    </row>
    <row r="61" spans="2:3">
      <c r="B61" s="38"/>
      <c r="C61" s="39"/>
    </row>
    <row r="62" spans="2:3">
      <c r="B62" s="27"/>
      <c r="C62" s="25"/>
    </row>
    <row r="63" spans="2:3">
      <c r="B63" s="27"/>
      <c r="C63" s="25"/>
    </row>
    <row r="64" spans="2:3">
      <c r="B64" s="27"/>
      <c r="C64" s="25"/>
    </row>
    <row r="65" spans="2:3">
      <c r="B65" s="27"/>
      <c r="C65" s="25"/>
    </row>
    <row r="66" spans="2:3">
      <c r="B66" s="27"/>
      <c r="C66" s="25"/>
    </row>
    <row r="67" spans="2:3">
      <c r="B67" s="15"/>
      <c r="C67" s="15"/>
    </row>
    <row r="68" spans="2:3">
      <c r="B68" s="15"/>
      <c r="C68" s="15"/>
    </row>
    <row r="69" spans="2:3">
      <c r="B69" s="15"/>
      <c r="C69" s="15"/>
    </row>
    <row r="70" spans="2:3">
      <c r="B70" s="15"/>
      <c r="C70" s="15"/>
    </row>
  </sheetData>
  <sheetProtection algorithmName="SHA-512" hashValue="dr/EGlygtZ1uLT3eX2bF6Crltrd3HeUiuZ5wdXJvLFr8pnHGv8/ourU+TTgrSG4V0GjL0O4vccQLqYD0EV0uyw==" saltValue="mUKcr6KRP2/rUIx+cqOm1Q==" spinCount="100000" sheet="1" objects="1" scenarios="1"/>
  <mergeCells count="3">
    <mergeCell ref="B1:C1"/>
    <mergeCell ref="B2:C2"/>
    <mergeCell ref="B3:C3"/>
  </mergeCells>
  <pageMargins left="0.4" right="0.15" top="0.3" bottom="0.3"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J61"/>
  <sheetViews>
    <sheetView showGridLines="0" showRowColHeaders="0" workbookViewId="0">
      <selection activeCell="B8" sqref="B8:AJ8"/>
    </sheetView>
  </sheetViews>
  <sheetFormatPr defaultColWidth="9.140625" defaultRowHeight="13.5"/>
  <cols>
    <col min="1" max="34" width="2.7109375" style="17" customWidth="1"/>
    <col min="35" max="35" width="2.7109375" style="18" customWidth="1"/>
    <col min="36" max="36" width="2.7109375" style="17" customWidth="1"/>
    <col min="37" max="37" width="4" style="17" customWidth="1"/>
    <col min="38" max="16384" width="9.140625" style="17"/>
  </cols>
  <sheetData>
    <row r="1" spans="1:36" ht="24" customHeight="1">
      <c r="A1" s="270" t="s">
        <v>6</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1"/>
    </row>
    <row r="2" spans="1:36" ht="12" customHeight="1">
      <c r="A2" s="22"/>
      <c r="B2" s="23"/>
      <c r="C2" s="23"/>
      <c r="D2" s="23" t="s">
        <v>3</v>
      </c>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row>
    <row r="3" spans="1:36" ht="29.45" customHeight="1">
      <c r="A3" s="20"/>
      <c r="B3" s="272" t="s">
        <v>7</v>
      </c>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row>
    <row r="4" spans="1:36" ht="54.6" customHeight="1">
      <c r="A4" s="20"/>
      <c r="B4" s="275" t="s">
        <v>8</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row>
    <row r="5" spans="1:36" ht="16.149999999999999" customHeight="1">
      <c r="A5" s="20"/>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row>
    <row r="6" spans="1:36" ht="16.149999999999999" customHeight="1">
      <c r="A6" s="20"/>
      <c r="B6" s="274"/>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row>
    <row r="7" spans="1:36" ht="16.149999999999999" customHeight="1">
      <c r="A7" s="20"/>
      <c r="B7" s="274"/>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I7" s="274"/>
      <c r="AJ7" s="274"/>
    </row>
    <row r="8" spans="1:36" ht="198" customHeight="1">
      <c r="A8" s="20"/>
      <c r="B8" s="275" t="s">
        <v>9</v>
      </c>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5"/>
      <c r="AI8" s="275"/>
      <c r="AJ8" s="275"/>
    </row>
    <row r="9" spans="1:36" ht="16.149999999999999" customHeight="1">
      <c r="A9" s="20"/>
      <c r="B9" s="274"/>
      <c r="C9" s="274"/>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row>
    <row r="10" spans="1:36" ht="16.149999999999999" customHeight="1">
      <c r="A10" s="20"/>
      <c r="B10" s="274"/>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row>
    <row r="11" spans="1:36" ht="16.149999999999999" customHeight="1">
      <c r="A11" s="20"/>
      <c r="B11" s="274"/>
      <c r="C11" s="274"/>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row>
    <row r="12" spans="1:36" ht="16.149999999999999" customHeight="1">
      <c r="A12" s="20"/>
      <c r="B12" s="274"/>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row>
    <row r="13" spans="1:36" ht="16.149999999999999" customHeight="1">
      <c r="A13" s="20"/>
      <c r="B13" s="274"/>
      <c r="C13" s="274"/>
      <c r="D13" s="274"/>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row>
    <row r="14" spans="1:36" ht="16.149999999999999" customHeight="1">
      <c r="A14" s="20"/>
      <c r="B14" s="274"/>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row>
    <row r="15" spans="1:36" ht="16.149999999999999" customHeight="1">
      <c r="A15" s="20"/>
      <c r="B15" s="274"/>
      <c r="C15" s="274"/>
      <c r="D15" s="274"/>
      <c r="E15" s="274"/>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row>
    <row r="16" spans="1:36" ht="16.149999999999999" customHeight="1">
      <c r="A16" s="20"/>
      <c r="B16" s="274"/>
      <c r="C16" s="274"/>
      <c r="D16" s="274"/>
      <c r="E16" s="274"/>
      <c r="F16" s="274"/>
      <c r="G16" s="274"/>
      <c r="H16" s="274"/>
      <c r="I16" s="274"/>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row>
    <row r="17" spans="1:36" ht="16.149999999999999" customHeight="1">
      <c r="A17" s="20"/>
      <c r="B17" s="274"/>
      <c r="C17" s="274"/>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row>
    <row r="18" spans="1:36" ht="16.149999999999999" customHeight="1">
      <c r="A18" s="20"/>
      <c r="B18" s="274"/>
      <c r="C18" s="274"/>
      <c r="D18" s="274"/>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row>
    <row r="19" spans="1:36" ht="16.149999999999999" customHeight="1">
      <c r="A19" s="20"/>
      <c r="B19" s="274"/>
      <c r="C19" s="274"/>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row>
    <row r="20" spans="1:36" ht="16.149999999999999" customHeight="1">
      <c r="A20" s="20"/>
      <c r="B20" s="274"/>
      <c r="C20" s="274"/>
      <c r="D20" s="274"/>
      <c r="E20" s="274"/>
      <c r="F20" s="274"/>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row>
    <row r="21" spans="1:36" ht="16.149999999999999" customHeight="1">
      <c r="A21" s="20"/>
      <c r="B21" s="274"/>
      <c r="C21" s="274"/>
      <c r="D21" s="274"/>
      <c r="E21" s="274"/>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row>
    <row r="22" spans="1:36" ht="16.149999999999999" customHeight="1">
      <c r="A22" s="20"/>
      <c r="B22" s="274"/>
      <c r="C22" s="274"/>
      <c r="D22" s="274"/>
      <c r="E22" s="274"/>
      <c r="F22" s="274"/>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row>
    <row r="23" spans="1:36" ht="16.149999999999999" customHeight="1">
      <c r="A23" s="20"/>
      <c r="B23" s="274"/>
      <c r="C23" s="274"/>
      <c r="D23" s="274"/>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4"/>
    </row>
    <row r="24" spans="1:36" ht="16.149999999999999" customHeight="1">
      <c r="A24" s="20"/>
      <c r="B24" s="274"/>
      <c r="C24" s="274"/>
      <c r="D24" s="274"/>
      <c r="E24" s="274"/>
      <c r="F24" s="274"/>
      <c r="G24" s="274"/>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row>
    <row r="25" spans="1:36" ht="16.149999999999999" customHeight="1">
      <c r="A25" s="20"/>
      <c r="B25" s="274"/>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4"/>
      <c r="AJ25" s="274"/>
    </row>
    <row r="26" spans="1:36" ht="16.149999999999999" customHeight="1">
      <c r="A26" s="20"/>
      <c r="B26" s="274"/>
      <c r="C26" s="274"/>
      <c r="D26" s="274"/>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row>
    <row r="27" spans="1:36" ht="16.149999999999999" customHeight="1">
      <c r="A27" s="20"/>
      <c r="B27" s="274"/>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row>
    <row r="28" spans="1:36" ht="16.149999999999999" customHeight="1">
      <c r="A28" s="20"/>
      <c r="B28" s="274"/>
      <c r="C28" s="274"/>
      <c r="D28" s="274"/>
      <c r="E28" s="274"/>
      <c r="F28" s="274"/>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row>
    <row r="29" spans="1:36" ht="16.149999999999999" customHeight="1">
      <c r="A29" s="20"/>
      <c r="B29" s="274"/>
      <c r="C29" s="274"/>
      <c r="D29" s="274"/>
      <c r="E29" s="274"/>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274"/>
    </row>
    <row r="30" spans="1:36" ht="16.149999999999999" customHeight="1">
      <c r="A30" s="20"/>
      <c r="B30" s="274"/>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row>
    <row r="31" spans="1:36" ht="16.899999999999999" customHeight="1">
      <c r="A31" s="20"/>
      <c r="B31" s="274"/>
      <c r="C31" s="274"/>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row>
    <row r="32" spans="1:36" ht="16.899999999999999" customHeight="1">
      <c r="A32" s="20"/>
      <c r="B32" s="276"/>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row>
    <row r="33" spans="1:36" ht="16.899999999999999" customHeight="1">
      <c r="A33" s="20"/>
      <c r="B33" s="276"/>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row>
    <row r="34" spans="1:36" ht="16.899999999999999" customHeight="1">
      <c r="A34" s="20"/>
      <c r="B34" s="276"/>
      <c r="C34" s="276"/>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row>
    <row r="35" spans="1:36" ht="16.899999999999999" customHeight="1">
      <c r="A35" s="20"/>
      <c r="B35" s="276"/>
      <c r="C35" s="276"/>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276"/>
      <c r="AI35" s="276"/>
      <c r="AJ35" s="276"/>
    </row>
    <row r="36" spans="1:36" ht="16.899999999999999" customHeight="1">
      <c r="A36" s="20"/>
      <c r="B36" s="276"/>
      <c r="C36" s="276"/>
      <c r="D36" s="276"/>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row>
    <row r="37" spans="1:36" ht="16.899999999999999" customHeight="1">
      <c r="A37" s="189"/>
      <c r="B37" s="189"/>
      <c r="C37" s="189"/>
      <c r="D37" s="189"/>
      <c r="E37" s="189"/>
      <c r="F37" s="189"/>
      <c r="G37" s="189"/>
      <c r="H37" s="189"/>
      <c r="Q37" s="190"/>
      <c r="R37" s="190"/>
      <c r="S37" s="190"/>
      <c r="T37" s="190"/>
      <c r="U37" s="190"/>
      <c r="AG37" s="189"/>
      <c r="AH37" s="189"/>
      <c r="AI37" s="189"/>
      <c r="AJ37" s="189"/>
    </row>
    <row r="38" spans="1:36" ht="16.899999999999999" customHeight="1">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row>
    <row r="39" spans="1:36" ht="16.899999999999999" customHeight="1">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row>
    <row r="40" spans="1:36" ht="16.899999999999999" customHeight="1">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row>
    <row r="41" spans="1:36" ht="16.899999999999999" customHeight="1">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row>
    <row r="42" spans="1:36" ht="12.7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row>
    <row r="43" spans="1:36" ht="12.7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row>
    <row r="44" spans="1:36" ht="12.7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row>
    <row r="45" spans="1:36" ht="12.7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row>
    <row r="46" spans="1:36" ht="12.7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row>
    <row r="47" spans="1:36" ht="12.7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row>
    <row r="48" spans="1:36" ht="12.7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row>
    <row r="49" spans="1:35" ht="12.7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row>
    <row r="50" spans="1:35" ht="12.7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row>
    <row r="51" spans="1:35" ht="12.7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row>
    <row r="52" spans="1:35" ht="12.7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row>
    <row r="53" spans="1:35" ht="12.7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row>
    <row r="54" spans="1:35" ht="12.7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row>
    <row r="55" spans="1:35" ht="12.7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row>
    <row r="56" spans="1:35" ht="12.7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row>
    <row r="57" spans="1:35" ht="12.7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row>
    <row r="58" spans="1:35" ht="12.7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row>
    <row r="59" spans="1:35" ht="12.7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row>
    <row r="60" spans="1:35">
      <c r="A60" s="16"/>
      <c r="B60" s="16"/>
      <c r="C60" s="16"/>
      <c r="D60" s="16"/>
      <c r="E60" s="16"/>
    </row>
    <row r="61" spans="1:35">
      <c r="A61" s="16"/>
      <c r="B61" s="16"/>
      <c r="C61" s="16"/>
      <c r="D61" s="16"/>
      <c r="E61" s="16"/>
    </row>
  </sheetData>
  <sheetProtection algorithmName="SHA-512" hashValue="QQYcpCGq6yIHUiJt2ApqwJiA4wse/wrl9YNDrTupOwR9nNWyS/G8dzpjJh/n34DOPB2lVw2F0pZJDxUT/Yp6XA==" saltValue="1c1HETtv6YqZ2dXTqxUlNA==" spinCount="100000" sheet="1" selectLockedCells="1" selectUnlockedCells="1"/>
  <mergeCells count="38">
    <mergeCell ref="B35:AJ35"/>
    <mergeCell ref="B36:AJ36"/>
    <mergeCell ref="A37:H37"/>
    <mergeCell ref="Q37:U37"/>
    <mergeCell ref="AG37:AJ37"/>
    <mergeCell ref="B34:AJ34"/>
    <mergeCell ref="B23:AJ23"/>
    <mergeCell ref="B24:AJ24"/>
    <mergeCell ref="B25:AJ25"/>
    <mergeCell ref="B26:AJ26"/>
    <mergeCell ref="B27:AJ27"/>
    <mergeCell ref="B28:AJ28"/>
    <mergeCell ref="B29:AJ29"/>
    <mergeCell ref="B30:AJ30"/>
    <mergeCell ref="B31:AJ31"/>
    <mergeCell ref="B32:AJ32"/>
    <mergeCell ref="B33:AJ33"/>
    <mergeCell ref="B22:AJ22"/>
    <mergeCell ref="B11:AJ11"/>
    <mergeCell ref="B12:AJ12"/>
    <mergeCell ref="B13:AJ13"/>
    <mergeCell ref="B14:AJ14"/>
    <mergeCell ref="B15:AJ15"/>
    <mergeCell ref="B16:AJ16"/>
    <mergeCell ref="B17:AJ17"/>
    <mergeCell ref="B18:AJ18"/>
    <mergeCell ref="B19:AJ19"/>
    <mergeCell ref="B20:AJ20"/>
    <mergeCell ref="B21:AJ21"/>
    <mergeCell ref="A1:AJ1"/>
    <mergeCell ref="B3:AJ3"/>
    <mergeCell ref="B10:AJ10"/>
    <mergeCell ref="B4:AJ4"/>
    <mergeCell ref="B5:AJ5"/>
    <mergeCell ref="B6:AJ6"/>
    <mergeCell ref="B7:AJ7"/>
    <mergeCell ref="B8:AJ8"/>
    <mergeCell ref="B9:AJ9"/>
  </mergeCells>
  <pageMargins left="0.4" right="0.15" top="0.3" bottom="0.3" header="0.3" footer="0.3"/>
  <pageSetup scale="91"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6</vt:i4>
      </vt:variant>
    </vt:vector>
  </HeadingPairs>
  <TitlesOfParts>
    <vt:vector size="6" baseType="lpstr">
      <vt:lpstr>Page 1 (inputs)</vt:lpstr>
      <vt:lpstr>Page 2</vt:lpstr>
      <vt:lpstr>Page 3 (result)</vt:lpstr>
      <vt:lpstr>Page 4</vt:lpstr>
      <vt:lpstr>Endnotes</vt:lpstr>
      <vt:lpstr>Instructions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Admin</dc:creator>
  <cp:lastModifiedBy>Stephanie Bahl</cp:lastModifiedBy>
  <cp:lastPrinted>2021-09-14T03:29:24Z</cp:lastPrinted>
  <dcterms:created xsi:type="dcterms:W3CDTF">2019-12-19T14:17:17Z</dcterms:created>
  <dcterms:modified xsi:type="dcterms:W3CDTF">2021-10-08T14:40:14Z</dcterms:modified>
</cp:coreProperties>
</file>